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50" documentId="13_ncr:1_{F6CB121F-512D-4AA6-A0C1-0FB36C537598}" xr6:coauthVersionLast="47" xr6:coauthVersionMax="47" xr10:uidLastSave="{C036973C-398F-44D5-B66E-0D5B7E57DEA8}"/>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<sst xmlns="http://schemas.openxmlformats.org/spreadsheetml/2006/main" count="180297" uniqueCount="39132">
  <si>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</si>
  <si>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</si>
  <si>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</si>
  <si>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</si>
  <si>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</si>
  <si>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</si>
  <si>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</si>
  <si>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</si>
  <si>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</si>
  <si>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</si>
  <si>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</si>
  <si>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</si>
  <si>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</si>
  <si>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</si>
  <si>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</si>
  <si>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</si>
  <si>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</si>
  <si>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</si>
  <si>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</si>
  <si>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</si>
  <si>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</si>
  <si>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</si>
  <si>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</si>
  <si>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</si>
  <si>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</si>
  <si>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</si>
  <si>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</si>
  <si>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</si>
  <si>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</si>
  <si>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</si>
  <si>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</si>
  <si>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</si>
  <si>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</si>
  <si>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</si>
  <si>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</si>
  <si>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</si>
  <si>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</si>
  <si>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</si>
  <si>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</si>
  <si>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</si>
  <si>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</si>
  <si>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</si>
  <si>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</si>
  <si>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</si>
  <si>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</si>
  <si>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</si>
  <si>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</si>
  <si>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</si>
  <si>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</si>
  <si>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</si>
  <si>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</si>
  <si>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</si>
  <si>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</si>
  <si>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</si>
  <si>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</si>
  <si>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</si>
  <si>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</si>
  <si>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</si>
  <si>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</si>
  <si>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</si>
  <si>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</si>
  <si>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</si>
  <si>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</si>
  <si>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</si>
  <si>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</si>
  <si>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</si>
  <si>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</si>
  <si>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</si>
  <si>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</si>
  <si>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</si>
  <si>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</si>
  <si>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</si>
  <si>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</si>
  <si>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</si>
  <si>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</si>
  <si>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</si>
  <si>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</si>
  <si>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</si>
  <si>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</si>
  <si>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</si>
  <si>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</si>
  <si>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</si>
  <si>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</si>
  <si>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</si>
  <si>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</si>
  <si>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</si>
  <si>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</si>
  <si>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</si>
  <si>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</si>
  <si>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</si>
  <si>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</si>
  <si>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</si>
  <si>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</si>
  <si>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</si>
  <si>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</si>
  <si>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</si>
  <si>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</si>
  <si>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</si>
  <si>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</si>
  <si>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</si>
  <si>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</si>
  <si>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</si>
  <si>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</si>
  <si>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</si>
  <si>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</si>
  <si>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</si>
  <si>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</si>
  <si>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</si>
  <si>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</si>
  <si>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</si>
  <si>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</si>
  <si>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</si>
  <si>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</si>
  <si>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</si>
  <si>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</si>
  <si>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</si>
  <si>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</si>
  <si>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</si>
  <si>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</si>
  <si>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</si>
  <si>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</si>
  <si>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</si>
  <si>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</si>
  <si>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</si>
  <si>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</si>
  <si>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</si>
  <si>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</si>
  <si>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</si>
  <si>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</si>
  <si>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</si>
  <si>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</si>
  <si>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</si>
  <si>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</si>
  <si>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</si>
  <si>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</si>
  <si>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</si>
  <si>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</si>
  <si>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</si>
  <si>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</si>
  <si>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</si>
  <si>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</si>
  <si>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</si>
  <si>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</si>
  <si>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</si>
  <si>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</si>
  <si>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</si>
  <si>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</si>
  <si>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</si>
  <si>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</si>
  <si>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</si>
  <si>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</si>
  <si>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</si>
  <si>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</si>
  <si>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</si>
  <si>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</si>
  <si>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</si>
  <si>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</si>
  <si>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</si>
  <si>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</si>
  <si>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</si>
  <si>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</si>
  <si>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</si>
  <si>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</si>
  <si>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</si>
  <si>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</si>
  <si>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</si>
  <si>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</si>
  <si>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</si>
  <si>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</si>
  <si>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</si>
  <si>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</si>
  <si>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</si>
  <si>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</si>
  <si>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</si>
  <si>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</si>
  <si>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</si>
  <si>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</si>
  <si>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</si>
  <si>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</si>
  <si>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</si>
  <si>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</si>
  <si>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</si>
  <si>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</si>
  <si>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</si>
  <si>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</si>
  <si>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</si>
  <si>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</si>
  <si>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</si>
  <si>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</si>
  <si>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</si>
  <si>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</si>
  <si>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</si>
  <si>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</si>
  <si>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</si>
  <si>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</si>
  <si>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</si>
  <si>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</si>
  <si>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</si>
  <si>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</si>
  <si>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</si>
  <si>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</si>
  <si>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</si>
  <si>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</si>
  <si>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</si>
  <si>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</si>
  <si>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</si>
  <si>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</si>
  <si>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</si>
  <si>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</si>
  <si>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</si>
  <si>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</si>
  <si>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</si>
  <si>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</si>
  <si>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</si>
  <si>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</si>
  <si>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</si>
  <si>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</si>
  <si>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</si>
  <si>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</si>
  <si>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</si>
  <si>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</si>
  <si>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</si>
  <si>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</si>
  <si>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</si>
  <si>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</si>
  <si>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</si>
  <si>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</si>
  <si>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</si>
  <si>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</si>
  <si>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</si>
  <si>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</si>
  <si>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</si>
  <si>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</si>
  <si>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</si>
  <si>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</si>
  <si>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</si>
  <si>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</si>
  <si>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</si>
  <si>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</si>
  <si>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</si>
  <si>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</si>
  <si>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</si>
  <si>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</si>
  <si>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</si>
  <si>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</si>
  <si>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</si>
  <si>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</si>
  <si>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</si>
  <si>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</si>
  <si>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</si>
  <si>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</si>
  <si>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</si>
  <si>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</si>
  <si>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</si>
  <si>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</si>
  <si>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</si>
  <si>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</si>
  <si>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</si>
  <si>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</si>
  <si>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</si>
  <si>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</si>
  <si>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</si>
  <si>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</si>
  <si>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</si>
  <si>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</si>
  <si>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</si>
  <si>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</si>
  <si>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</si>
  <si>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</si>
  <si>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</si>
  <si>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</si>
  <si>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</si>
  <si>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</si>
  <si>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</si>
  <si>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</si>
  <si>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</si>
  <si>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</si>
  <si>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</si>
  <si>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</si>
  <si>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</si>
  <si>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</si>
  <si>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</si>
  <si>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</si>
  <si>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</si>
  <si>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</si>
  <si>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</si>
  <si>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</si>
  <si>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</si>
  <si>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</si>
  <si>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</si>
  <si>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</si>
  <si>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</si>
  <si>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</si>
  <si>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</si>
  <si>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</si>
  <si>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</si>
  <si>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</si>
  <si>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</si>
  <si>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</si>
  <si>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</si>
  <si>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</si>
  <si>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</si>
  <si>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</si>
  <si>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</si>
  <si>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</si>
  <si>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</si>
  <si>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</si>
  <si>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</si>
  <si>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</si>
  <si>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</si>
  <si>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</si>
  <si>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</si>
  <si>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</si>
  <si>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</si>
  <si>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</si>
  <si>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</si>
  <si>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</si>
  <si>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</si>
  <si>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</si>
  <si>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</si>
  <si>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</si>
  <si>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</si>
  <si>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</si>
  <si>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</si>
  <si>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</si>
  <si>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</si>
  <si>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</si>
  <si>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</si>
  <si>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</si>
  <si>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</si>
  <si>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</si>
  <si>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</si>
  <si>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</si>
  <si>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</si>
  <si>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</si>
  <si>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</si>
  <si>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</si>
  <si>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</si>
  <si>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</si>
  <si>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</si>
  <si>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</si>
  <si>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</si>
  <si>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</si>
  <si>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</si>
  <si>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</si>
  <si>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</si>
  <si>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</si>
  <si>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</si>
  <si>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</si>
  <si>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</si>
  <si>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</si>
  <si>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</si>
  <si>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</si>
  <si>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</si>
  <si>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</si>
  <si>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</si>
  <si>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</si>
  <si>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</si>
  <si>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</si>
  <si>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</si>
  <si>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</si>
  <si>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</si>
  <si>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</si>
  <si>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</si>
  <si>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</si>
  <si>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</si>
  <si>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</si>
  <si>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</si>
  <si>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</si>
  <si>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</si>
  <si>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</si>
  <si>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</si>
  <si>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</si>
  <si>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</si>
  <si>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</si>
  <si>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</si>
  <si>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</si>
  <si>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</si>
  <si>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</si>
  <si>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</si>
  <si>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</si>
  <si>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</si>
  <si>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</si>
  <si>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</si>
  <si>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</si>
  <si>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</si>
  <si>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</si>
  <si>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</si>
  <si>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</si>
  <si>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</si>
  <si>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</si>
  <si>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</si>
  <si>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</si>
  <si>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</si>
  <si>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</si>
  <si>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</si>
  <si>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</si>
  <si>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</si>
  <si>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</si>
  <si>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</si>
  <si>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</si>
  <si>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</si>
  <si>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</si>
  <si>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</si>
  <si>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</si>
  <si>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</si>
  <si>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</si>
  <si>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</si>
  <si>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</si>
  <si>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</si>
  <si>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</si>
  <si>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</si>
  <si>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</si>
  <si>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</si>
  <si>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</si>
  <si>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</si>
  <si>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</si>
  <si>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</si>
  <si>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</si>
  <si>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</si>
  <si>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</si>
  <si>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</si>
  <si>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</si>
  <si>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</si>
  <si>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</si>
  <si>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</si>
  <si>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</si>
  <si>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</si>
  <si>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</si>
  <si>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</si>
  <si>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</si>
  <si>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</si>
  <si>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</si>
  <si>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</si>
  <si>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</si>
  <si>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</si>
  <si>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</si>
  <si>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</si>
  <si>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</si>
  <si>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</si>
  <si>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</si>
  <si>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</si>
  <si>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</si>
  <si>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</si>
  <si>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</si>
  <si>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</si>
  <si>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</si>
  <si>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</si>
  <si>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</si>
  <si>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</si>
  <si>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</si>
  <si>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</si>
  <si>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</si>
  <si>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</si>
  <si>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</si>
  <si>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</si>
  <si>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</si>
  <si>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</si>
  <si>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</si>
  <si>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</si>
  <si>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</si>
  <si>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</si>
  <si>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</si>
  <si>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</si>
  <si>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</si>
  <si>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</si>
  <si>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</si>
  <si>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</si>
  <si>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</si>
  <si>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</si>
  <si>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</si>
  <si>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</si>
  <si>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</si>
  <si>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</si>
  <si>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</si>
  <si>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</si>
  <si>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</si>
  <si>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</si>
  <si>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</si>
  <si>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</si>
  <si>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</si>
  <si>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</si>
  <si>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</si>
  <si>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</si>
  <si>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</si>
  <si>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</si>
  <si>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</si>
  <si>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</si>
  <si>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</si>
  <si>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</si>
  <si>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</si>
  <si>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</si>
  <si>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</si>
  <si>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</si>
  <si>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</si>
  <si>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</si>
  <si>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</si>
  <si>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</si>
  <si>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</si>
  <si>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</si>
  <si>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</si>
  <si>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</si>
  <si>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</si>
  <si>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</si>
  <si>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</si>
  <si>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</si>
  <si>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</si>
  <si>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</si>
  <si>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</si>
  <si>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</si>
  <si>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</si>
  <si>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</si>
  <si>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</si>
  <si>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</si>
  <si>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</si>
  <si>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</si>
  <si>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</si>
  <si>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</si>
  <si>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</si>
  <si>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</si>
  <si>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</si>
  <si>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</si>
  <si>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</si>
  <si>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</si>
  <si>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</si>
  <si>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</si>
  <si>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</si>
  <si>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</si>
  <si>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</si>
  <si>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</si>
  <si>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</si>
  <si>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</si>
  <si>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</si>
  <si>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</si>
  <si>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</si>
  <si>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</si>
  <si>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</si>
  <si>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</si>
  <si>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</si>
  <si>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</si>
  <si>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</si>
  <si>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</si>
  <si>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</si>
  <si>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</si>
  <si>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</si>
  <si>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</si>
  <si>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</si>
  <si>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</si>
  <si>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</si>
  <si>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</si>
  <si>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</si>
  <si>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</si>
  <si>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</si>
  <si>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</si>
  <si>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</si>
  <si>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</si>
  <si>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</si>
  <si>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</si>
  <si>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</si>
  <si>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</si>
  <si>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</si>
  <si>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</si>
  <si>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</si>
  <si>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</si>
  <si>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</si>
  <si>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</si>
  <si>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</si>
  <si>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</si>
  <si>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</si>
  <si>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</si>
  <si>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</si>
  <si>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</si>
  <si>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</si>
  <si>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</si>
  <si>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</si>
  <si>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</si>
  <si>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</si>
  <si>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</si>
  <si>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</si>
  <si>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</si>
  <si>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</si>
  <si>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</si>
  <si>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</si>
  <si>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</si>
  <si>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</si>
  <si>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</si>
  <si>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</si>
  <si>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</si>
  <si>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</si>
  <si>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</si>
  <si>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</si>
  <si>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</si>
  <si>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</si>
  <si>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</si>
  <si>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</si>
  <si>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</si>
  <si>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</si>
  <si>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</si>
  <si>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</si>
  <si>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</si>
  <si>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</si>
  <si>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</si>
  <si>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</si>
  <si>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</si>
  <si>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</si>
  <si>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</si>
  <si>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</si>
  <si>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</si>
  <si>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</si>
  <si>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</si>
  <si>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</si>
  <si>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</si>
  <si>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</si>
  <si>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</si>
  <si>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</si>
  <si>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</si>
  <si>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</si>
  <si>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</si>
  <si>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</si>
  <si>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</si>
  <si>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</si>
  <si>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</si>
  <si>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</si>
  <si>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</si>
  <si>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</si>
  <si>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</si>
  <si>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</si>
  <si>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</si>
  <si>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</si>
  <si>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</si>
  <si>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</si>
  <si>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</si>
  <si>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</si>
  <si>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</si>
  <si>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</si>
  <si>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</si>
  <si>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</si>
  <si>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</si>
  <si>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</si>
  <si>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</si>
  <si>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</si>
  <si>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</si>
  <si>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</si>
  <si>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</si>
  <si>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</si>
  <si>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</si>
  <si>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</si>
  <si>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</si>
  <si>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</si>
  <si>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</si>
  <si>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</si>
  <si>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</si>
  <si>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</si>
  <si>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</si>
  <si>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</si>
  <si>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</si>
  <si>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</si>
  <si>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</si>
  <si>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</si>
  <si>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</si>
  <si>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</si>
  <si>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</si>
  <si>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</si>
  <si>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</si>
  <si>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</si>
  <si>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</si>
  <si>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</si>
  <si>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</si>
  <si>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</si>
  <si>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</si>
  <si>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</si>
  <si>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</si>
  <si>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</si>
  <si>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</si>
  <si>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</si>
  <si>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</si>
  <si>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</si>
  <si>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</si>
  <si>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</si>
  <si>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</si>
  <si>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</si>
  <si>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</si>
  <si>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</si>
  <si>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</si>
  <si>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</si>
  <si>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</si>
  <si>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</si>
  <si>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</si>
  <si>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</si>
  <si>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</si>
  <si>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</si>
  <si>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</si>
  <si>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</si>
  <si>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</si>
  <si>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</si>
  <si>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</si>
  <si>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</si>
  <si>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</si>
  <si>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</si>
  <si>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</si>
  <si>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</si>
  <si>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</si>
  <si>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</si>
  <si>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</si>
  <si>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</si>
  <si>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</si>
  <si>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</si>
  <si>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</si>
  <si>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</si>
  <si>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</si>
  <si>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</si>
  <si>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</si>
  <si>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</si>
  <si>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</si>
  <si>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</si>
  <si>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</si>
  <si>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</si>
  <si>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</si>
  <si>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</si>
  <si>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</si>
  <si>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</si>
  <si>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</si>
  <si>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</si>
  <si>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</si>
  <si>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</si>
  <si>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</si>
  <si>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</si>
  <si>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</si>
  <si>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</si>
  <si>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</si>
  <si>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</si>
  <si>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</si>
  <si>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</si>
  <si>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</si>
  <si>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</si>
  <si>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</si>
  <si>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</si>
  <si>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</si>
  <si>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</si>
  <si>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</si>
  <si>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</si>
  <si>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</si>
  <si>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</si>
  <si>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</si>
  <si>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</si>
  <si>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</si>
  <si>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</si>
  <si>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</si>
  <si>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</si>
  <si>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</si>
  <si>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</si>
  <si>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</si>
  <si>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</si>
  <si>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</si>
  <si>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</si>
  <si>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</si>
  <si>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</si>
  <si>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</si>
  <si>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</si>
  <si>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</si>
  <si>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</si>
  <si>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</si>
  <si>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</si>
  <si>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</si>
  <si>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</si>
  <si>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</si>
  <si>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</si>
  <si>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</si>
  <si>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</si>
  <si>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</si>
  <si>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</si>
  <si>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</si>
  <si>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</si>
  <si>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</si>
  <si>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</si>
  <si>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</si>
  <si>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</si>
  <si>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</si>
  <si>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</si>
  <si>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</si>
  <si>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</si>
  <si>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</si>
  <si>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</si>
  <si>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</si>
  <si>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</si>
  <si>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</si>
  <si>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</si>
  <si>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</si>
  <si>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</si>
  <si>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</si>
  <si>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</si>
  <si>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</si>
  <si>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</si>
  <si>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</si>
  <si>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</si>
  <si>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</si>
  <si>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</si>
  <si>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</si>
  <si>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</si>
  <si>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</si>
  <si>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</si>
  <si>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</si>
  <si>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</si>
  <si>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</si>
  <si>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</si>
  <si>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</si>
  <si>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</si>
  <si>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</si>
  <si>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</si>
  <si>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</si>
  <si>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</si>
  <si>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</si>
  <si>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</si>
  <si>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</si>
  <si>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</si>
  <si>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</si>
  <si>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</si>
  <si>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</si>
  <si>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</si>
  <si>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</si>
  <si>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</si>
  <si>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</si>
  <si>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</si>
  <si>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</si>
  <si>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</si>
  <si>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</si>
  <si>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</si>
  <si>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</si>
  <si>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</si>
  <si>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</si>
  <si>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</si>
  <si>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</si>
  <si>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</si>
  <si>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</si>
  <si>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</si>
  <si>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</si>
  <si>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</si>
  <si>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</si>
  <si>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</si>
  <si>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</si>
  <si>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</si>
  <si>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</si>
  <si>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</si>
  <si>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</si>
  <si>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</si>
  <si>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</si>
  <si>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</si>
  <si>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</si>
  <si>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</si>
  <si>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</si>
  <si>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</si>
  <si>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</si>
  <si>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</si>
  <si>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</si>
  <si>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</si>
  <si>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</si>
  <si>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</si>
  <si>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</si>
  <si>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</si>
  <si>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</si>
  <si>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</si>
  <si>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</si>
  <si>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</si>
  <si>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</si>
  <si>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</si>
  <si>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</si>
  <si>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</si>
  <si>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</si>
  <si>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</si>
  <si>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</si>
  <si>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</si>
  <si>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</si>
  <si>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</si>
  <si>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</si>
  <si>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</si>
  <si>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</si>
  <si>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</si>
  <si>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</si>
  <si>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</si>
  <si>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</si>
  <si>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</si>
  <si>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</si>
  <si>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</si>
  <si>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</si>
  <si>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</si>
  <si>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</si>
  <si>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</si>
  <si>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</si>
  <si>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</si>
  <si>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</si>
  <si>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</si>
  <si>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</si>
  <si>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</si>
  <si>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</si>
  <si>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</si>
  <si>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</si>
  <si>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</si>
  <si>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</si>
  <si>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</si>
  <si>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</si>
  <si>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</si>
  <si>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</si>
  <si>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</si>
  <si>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</si>
  <si>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</si>
  <si>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</si>
  <si>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</si>
  <si>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</si>
  <si>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</si>
  <si>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</si>
  <si>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</si>
  <si>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</si>
  <si>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</si>
  <si>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</si>
  <si>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</si>
  <si>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</si>
  <si>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</si>
  <si>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</si>
  <si>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</si>
  <si>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</si>
  <si>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</si>
  <si>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</si>
  <si>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</si>
  <si>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</si>
  <si>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</si>
  <si>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</si>
  <si>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</si>
  <si>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</si>
  <si>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</si>
  <si>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</si>
  <si>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</si>
  <si>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</si>
  <si>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</si>
  <si>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</si>
  <si>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</si>
  <si>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</si>
  <si>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</si>
  <si>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</si>
  <si>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</si>
  <si>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</si>
  <si>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</si>
  <si>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</si>
  <si>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</si>
  <si>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</si>
  <si>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</si>
  <si>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</si>
  <si>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</si>
  <si>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</si>
  <si>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</si>
  <si>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</si>
  <si>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</si>
  <si>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</si>
  <si>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</si>
  <si>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</si>
  <si>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</si>
  <si>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</si>
  <si>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</si>
  <si>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</si>
  <si>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</si>
  <si>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</si>
  <si>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</si>
  <si>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</si>
  <si>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</si>
  <si>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</si>
  <si>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</si>
  <si>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</si>
  <si>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</si>
  <si>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</si>
  <si>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</si>
  <si>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</si>
  <si>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</si>
  <si>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</si>
  <si>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</si>
  <si>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</si>
  <si>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</si>
  <si>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</si>
  <si>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</si>
  <si>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</si>
  <si>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</si>
  <si>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</si>
  <si>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</si>
  <si>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</si>
  <si>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</si>
  <si>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</si>
  <si>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</si>
  <si>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</si>
  <si>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</si>
  <si>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</si>
  <si>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</si>
  <si>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</si>
  <si>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</si>
  <si>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</si>
  <si>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</si>
  <si>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</si>
  <si>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</si>
  <si>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</si>
  <si>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</si>
  <si>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</si>
  <si>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</si>
  <si>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</si>
  <si>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</si>
  <si>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</si>
  <si>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</si>
  <si>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</si>
  <si>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</si>
  <si>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</si>
  <si>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</si>
  <si>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</si>
  <si>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</si>
  <si>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</si>
  <si>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</si>
  <si>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</si>
  <si>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</si>
  <si>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</si>
  <si>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</si>
  <si>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</si>
  <si>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</si>
  <si>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</si>
  <si>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</si>
  <si>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</si>
  <si>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</si>
  <si>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</si>
  <si>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</si>
  <si>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</si>
  <si>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</si>
  <si>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</si>
  <si>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</si>
  <si>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</si>
  <si>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</si>
  <si>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</si>
  <si>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</si>
  <si>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</si>
  <si>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</si>
  <si>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</si>
  <si>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</si>
  <si>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</si>
  <si>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</si>
  <si>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</si>
  <si>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</si>
  <si>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</si>
  <si>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</si>
  <si>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</si>
  <si>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</si>
  <si>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</si>
  <si>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</si>
  <si>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</si>
  <si>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</si>
  <si>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</si>
  <si>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</si>
  <si>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</si>
  <si>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</si>
  <si>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</si>
  <si>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</si>
  <si>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</si>
  <si>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</si>
  <si>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</si>
  <si>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</si>
  <si>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</si>
  <si>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</si>
  <si>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</si>
  <si>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</si>
  <si>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</si>
  <si>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</si>
  <si>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</si>
  <si>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</si>
  <si>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</si>
  <si>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</si>
  <si>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</si>
  <si>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</si>
  <si>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</si>
  <si>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</si>
  <si>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</si>
  <si>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</si>
  <si>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</si>
  <si>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</si>
  <si>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</si>
  <si>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</si>
  <si>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</si>
  <si>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</si>
  <si>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</si>
  <si>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</si>
  <si>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</si>
  <si>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</si>
  <si>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</si>
  <si>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</si>
  <si>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</si>
  <si>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</si>
  <si>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</si>
  <si>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</si>
  <si>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</si>
  <si>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</si>
  <si>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</si>
  <si>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</si>
  <si>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</si>
  <si>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</si>
  <si>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</si>
  <si>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</si>
  <si>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</si>
  <si>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</si>
  <si>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</si>
  <si>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</si>
  <si>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</si>
  <si>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</si>
  <si>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</si>
  <si>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</si>
  <si>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</si>
  <si>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</si>
  <si>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</si>
  <si>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</si>
  <si>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</si>
  <si>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</si>
  <si>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</si>
  <si>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</si>
  <si>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</si>
  <si>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</si>
  <si>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</si>
  <si>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</si>
  <si>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</si>
  <si>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</si>
  <si>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</si>
  <si>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</si>
  <si>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</si>
  <si>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</si>
  <si>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</si>
  <si>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</si>
  <si>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</si>
  <si>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</si>
  <si>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</si>
  <si>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</si>
  <si>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</si>
  <si>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</si>
  <si>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</si>
  <si>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</si>
  <si>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</si>
  <si>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</si>
  <si>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</si>
  <si>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</si>
  <si>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</si>
  <si>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</si>
  <si>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</si>
  <si>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</si>
  <si>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</si>
  <si>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</si>
  <si>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</si>
  <si>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</si>
  <si>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</si>
  <si>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</si>
  <si>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</si>
  <si>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</si>
  <si>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</si>
  <si>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</si>
  <si>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</si>
  <si>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</si>
  <si>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</si>
  <si>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</si>
  <si>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</si>
  <si>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</si>
  <si>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</si>
  <si>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</si>
  <si>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</si>
  <si>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</si>
  <si>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</si>
  <si>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</si>
  <si>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</si>
  <si>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</si>
  <si>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</si>
  <si>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</si>
  <si>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</si>
  <si>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</si>
  <si>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</si>
  <si>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</si>
  <si>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</si>
  <si>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</si>
  <si>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</si>
  <si>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</si>
  <si>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</si>
  <si>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</si>
  <si>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</si>
  <si>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</si>
  <si>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</si>
  <si>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</si>
  <si>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</si>
  <si>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</si>
  <si>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</si>
  <si>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</si>
  <si>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</si>
  <si>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</si>
  <si>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</si>
  <si>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</si>
  <si>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</si>
  <si>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</si>
  <si>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</si>
  <si>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</si>
  <si>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</si>
  <si>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</si>
  <si>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</si>
  <si>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</si>
  <si>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</si>
  <si>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</si>
  <si>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</si>
  <si>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</si>
  <si>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</si>
  <si>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</si>
  <si>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</si>
  <si>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</si>
  <si>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</si>
  <si>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</si>
  <si>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</si>
  <si>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</si>
  <si>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</si>
  <si>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</si>
  <si>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</si>
  <si>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</si>
  <si>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</si>
  <si>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</si>
  <si>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</si>
  <si>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</si>
  <si>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</si>
  <si>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</si>
  <si>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</si>
  <si>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</si>
  <si>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</si>
  <si>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</si>
  <si>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</si>
  <si>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</si>
  <si>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</si>
  <si>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</si>
  <si>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</si>
  <si>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</si>
  <si>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</si>
  <si>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</si>
  <si>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</si>
  <si>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</si>
  <si>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</si>
  <si>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</si>
  <si>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</si>
  <si>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</si>
  <si>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</si>
  <si>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</si>
  <si>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</si>
  <si>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</si>
  <si>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</si>
  <si>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</si>
  <si>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</si>
  <si>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</si>
  <si>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</si>
  <si>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</si>
  <si>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</si>
  <si>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</si>
  <si>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</si>
  <si>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</si>
  <si>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</si>
  <si>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</si>
  <si>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</si>
  <si>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</si>
  <si>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</si>
  <si>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</si>
  <si>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</si>
  <si>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</si>
  <si>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</si>
  <si>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</si>
  <si>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</si>
  <si>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</si>
  <si>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</si>
  <si>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</si>
  <si>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</si>
  <si>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</si>
  <si>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</si>
  <si>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</si>
  <si>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</si>
  <si>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</si>
  <si>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</si>
  <si>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</si>
  <si>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</si>
  <si>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</si>
  <si>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</si>
  <si>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</si>
  <si>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</si>
  <si>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</si>
  <si>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</si>
  <si>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</si>
  <si>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</si>
  <si>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</si>
  <si>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</si>
  <si>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</si>
  <si>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</si>
  <si>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</si>
  <si>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</si>
  <si>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</si>
  <si>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</si>
  <si>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</si>
  <si>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</si>
  <si>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</si>
  <si>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</si>
  <si>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</si>
  <si>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</si>
  <si>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</si>
  <si>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</si>
  <si>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</si>
  <si>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</si>
  <si>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</si>
  <si>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</si>
  <si>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</si>
  <si>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</si>
  <si>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</si>
  <si>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</si>
  <si>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</si>
  <si>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</si>
  <si>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</si>
  <si>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</si>
  <si>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</si>
  <si>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</si>
  <si>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</si>
  <si>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</si>
  <si>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</si>
  <si>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</si>
  <si>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</si>
  <si>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</si>
  <si>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</si>
  <si>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</si>
  <si>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</si>
  <si>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</si>
  <si>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</si>
  <si>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</si>
  <si>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</si>
  <si>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</si>
  <si>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</si>
  <si>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</si>
  <si>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</si>
  <si>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</si>
  <si>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</si>
  <si>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</si>
  <si>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</si>
  <si>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</si>
  <si>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</si>
  <si>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</si>
  <si>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</si>
  <si>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</si>
  <si>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</si>
  <si>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</si>
  <si>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</si>
  <si>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</si>
  <si>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</si>
  <si>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</si>
  <si>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</si>
  <si>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</si>
  <si>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</si>
  <si>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</si>
  <si>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</si>
  <si>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</si>
  <si>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</si>
  <si>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</si>
  <si>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</si>
  <si>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</si>
  <si>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</si>
  <si>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</si>
  <si>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</si>
  <si>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</si>
  <si>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</si>
  <si>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</si>
  <si>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</si>
  <si>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</si>
  <si>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</si>
  <si>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</si>
  <si>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</si>
  <si>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</si>
  <si>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</si>
  <si>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</si>
  <si>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</si>
  <si>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</si>
  <si>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</si>
  <si>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</si>
  <si>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</si>
  <si>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</si>
  <si>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</si>
  <si>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</si>
  <si>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</si>
  <si>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</si>
  <si>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</si>
  <si>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</si>
  <si>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</si>
  <si>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</si>
  <si>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</si>
  <si>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</si>
  <si>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</si>
  <si>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</si>
  <si>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</si>
  <si>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</si>
  <si>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</si>
  <si>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</si>
  <si>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</si>
  <si>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</si>
  <si>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</si>
  <si>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</si>
  <si>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</si>
  <si>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</si>
  <si>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</si>
  <si>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</si>
  <si>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</si>
  <si>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</si>
  <si>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</si>
  <si>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</si>
  <si>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</si>
  <si>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</si>
  <si>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</si>
  <si>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</si>
  <si>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</si>
  <si>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</si>
  <si>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</si>
  <si>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</si>
  <si>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</si>
  <si>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</si>
  <si>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</si>
  <si>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</si>
  <si>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</si>
  <si>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</si>
  <si>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</si>
  <si>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</si>
  <si>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</si>
  <si>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</si>
  <si>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</si>
  <si>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</si>
  <si>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</si>
  <si>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</si>
  <si>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</si>
  <si>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</si>
  <si>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</si>
  <si>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</si>
  <si>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</si>
  <si>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</si>
  <si>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</si>
  <si>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</si>
  <si>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</si>
  <si>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</si>
  <si>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</si>
  <si>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</si>
  <si>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</si>
  <si>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</si>
  <si>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</si>
  <si>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</si>
  <si>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</si>
  <si>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</si>
  <si>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</si>
  <si>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</si>
  <si>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</si>
  <si>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</si>
  <si>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</si>
  <si>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</si>
  <si>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</si>
  <si>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</si>
  <si>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</si>
  <si>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</si>
  <si>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</si>
  <si>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</si>
  <si>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</si>
  <si>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</si>
  <si>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</si>
  <si>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</si>
  <si>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</si>
  <si>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</si>
  <si>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</si>
  <si>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</si>
  <si>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</si>
  <si>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</si>
  <si>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</si>
  <si>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</si>
  <si>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</si>
  <si>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</si>
  <si>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</si>
  <si>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</si>
  <si>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</si>
  <si>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</si>
  <si>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</si>
  <si>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</si>
  <si>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</si>
  <si>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</si>
  <si>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</si>
  <si>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</si>
  <si>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</si>
  <si>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</si>
  <si>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</si>
  <si>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</si>
  <si>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</si>
  <si>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</si>
  <si>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</si>
  <si>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</si>
  <si>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</si>
  <si>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</si>
  <si>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</si>
  <si>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</si>
  <si>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</si>
  <si>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</si>
  <si>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</si>
  <si>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</si>
  <si>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</si>
  <si>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</si>
  <si>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</si>
  <si>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</si>
  <si>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</si>
  <si>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</si>
  <si>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</si>
  <si>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</si>
  <si>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</si>
  <si>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</si>
  <si>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</si>
  <si>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</si>
  <si>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</si>
  <si>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</si>
  <si>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</si>
  <si>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</si>
  <si>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</si>
  <si>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</si>
  <si>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</si>
  <si>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</si>
  <si>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</si>
  <si>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</si>
  <si>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</si>
  <si>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</si>
  <si>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</si>
  <si>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</si>
  <si>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</si>
  <si>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</si>
  <si>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</si>
  <si>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</si>
  <si>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</si>
  <si>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</si>
  <si>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</si>
  <si>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</si>
  <si>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</si>
  <si>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</si>
  <si>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</si>
  <si>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</si>
  <si>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</si>
  <si>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</si>
  <si>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</si>
  <si>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</si>
  <si>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</si>
  <si>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</si>
  <si>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</si>
  <si>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</si>
  <si>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</si>
  <si>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</si>
  <si>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</si>
  <si>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</si>
  <si>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</si>
  <si>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</si>
  <si>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</si>
  <si>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</si>
  <si>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</si>
  <si>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</si>
  <si>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</si>
  <si>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</si>
  <si>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</si>
  <si>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</si>
  <si>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</si>
  <si>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</si>
  <si>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</si>
  <si>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</si>
  <si>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</si>
  <si>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</si>
  <si>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</si>
  <si>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</si>
  <si>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</si>
  <si>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</si>
  <si>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</si>
  <si>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</si>
  <si>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</si>
  <si>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</si>
  <si>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</si>
  <si>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</si>
  <si>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</si>
  <si>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</si>
  <si>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</si>
  <si>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</si>
  <si>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</si>
  <si>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</si>
  <si>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</si>
  <si>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</si>
  <si>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</si>
  <si>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</si>
  <si>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</si>
  <si>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</si>
  <si>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</si>
  <si>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</si>
  <si>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</si>
  <si>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</si>
  <si>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</si>
  <si>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</si>
  <si>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</si>
  <si>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</si>
  <si>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</si>
  <si>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</si>
  <si>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</si>
  <si>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</si>
  <si>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</si>
  <si>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</si>
  <si>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</si>
  <si>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</si>
  <si>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</si>
  <si>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</si>
  <si>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</si>
  <si>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</si>
  <si>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</si>
  <si>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</si>
  <si>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</si>
  <si>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</si>
  <si>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</si>
  <si>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</si>
  <si>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</si>
  <si>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</si>
  <si>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</si>
  <si>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</si>
  <si>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</si>
  <si>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</si>
  <si>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</si>
  <si>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</si>
  <si>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</si>
  <si>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</si>
  <si>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</si>
  <si>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</si>
  <si>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</si>
  <si>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</si>
  <si>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</si>
  <si>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</si>
  <si>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</si>
  <si>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</si>
  <si>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</si>
  <si>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</si>
  <si>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</si>
  <si>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</si>
  <si>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</si>
  <si>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</si>
  <si>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</si>
  <si>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</si>
  <si>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</si>
  <si>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</si>
  <si>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</si>
  <si>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</si>
  <si>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</si>
  <si>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</si>
  <si>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</si>
  <si>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</si>
  <si>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</si>
  <si>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</si>
  <si>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</si>
  <si>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</si>
  <si>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</si>
  <si>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</si>
  <si>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</si>
  <si>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</si>
  <si>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</si>
  <si>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</si>
  <si>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</si>
  <si>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</si>
  <si>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</si>
  <si>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</si>
  <si>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</si>
  <si>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</si>
  <si>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</si>
  <si>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</si>
  <si>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</si>
  <si>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</si>
  <si>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</si>
  <si>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</si>
  <si>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</si>
  <si>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</si>
  <si>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</si>
  <si>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</si>
  <si>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</si>
  <si>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</si>
  <si>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</si>
  <si>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</si>
  <si>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</si>
  <si>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</si>
  <si>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</si>
  <si>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</si>
  <si>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</si>
  <si>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</si>
  <si>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</si>
  <si>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</si>
  <si>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</si>
  <si>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</si>
  <si>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</si>
  <si>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</si>
  <si>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</si>
  <si>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</si>
  <si>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</si>
  <si>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</si>
  <si>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</si>
  <si>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</si>
  <si>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</si>
  <si>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</si>
  <si>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</si>
  <si>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</si>
  <si>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</si>
  <si>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</si>
  <si>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</si>
  <si>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</si>
  <si>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</si>
  <si>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</si>
  <si>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</si>
  <si>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</si>
  <si>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</si>
  <si>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</si>
  <si>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</si>
  <si>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</si>
  <si>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</si>
  <si>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</si>
  <si>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</si>
  <si>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</si>
  <si>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</si>
  <si>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</si>
  <si>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</si>
  <si>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</si>
  <si>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</si>
  <si>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</si>
  <si>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</si>
  <si>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</si>
  <si>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</si>
  <si>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</si>
  <si>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</si>
  <si>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</si>
  <si>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</si>
  <si>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</si>
  <si>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</si>
  <si>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</si>
  <si>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</si>
  <si>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</si>
  <si>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</si>
  <si>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</si>
  <si>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</si>
  <si>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</si>
  <si>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</si>
  <si>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</si>
  <si>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</si>
  <si>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</si>
  <si>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</si>
  <si>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</si>
  <si>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</si>
  <si>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</si>
  <si>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</si>
  <si>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</si>
  <si>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</si>
  <si>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</si>
  <si>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</si>
  <si>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</si>
  <si>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</si>
  <si>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</si>
  <si>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</si>
  <si>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</si>
  <si>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</si>
  <si>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</si>
  <si>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</si>
  <si>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</si>
  <si>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</si>
  <si>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</si>
  <si>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</si>
  <si>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</si>
  <si>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</si>
  <si>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</si>
  <si>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</si>
  <si>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</si>
  <si>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</si>
  <si>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</si>
  <si>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</si>
  <si>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</si>
  <si>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</si>
  <si>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</si>
  <si>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</si>
  <si>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</si>
  <si>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</si>
  <si>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</si>
  <si>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</si>
  <si>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</si>
  <si>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</si>
  <si>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</si>
  <si>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</si>
  <si>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</si>
  <si>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</si>
  <si>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</si>
  <si>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</si>
  <si>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</si>
  <si>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</si>
  <si>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</si>
  <si>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</si>
  <si>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</si>
  <si>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</si>
  <si>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</si>
  <si>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</si>
  <si>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</si>
  <si>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</si>
  <si>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</si>
  <si>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</si>
  <si>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</si>
  <si>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</si>
  <si>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</si>
  <si>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</si>
  <si>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</si>
  <si>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</si>
  <si>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</si>
  <si>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</si>
  <si>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</si>
  <si>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</si>
  <si>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</si>
  <si>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</si>
  <si>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</si>
  <si>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</si>
  <si>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</si>
  <si>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</si>
  <si>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</si>
  <si>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</si>
  <si>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</si>
  <si>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</si>
  <si>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</si>
  <si>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</si>
  <si>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</si>
  <si>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</si>
  <si>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</si>
  <si>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</si>
  <si>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</si>
  <si>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</si>
  <si>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</si>
  <si>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</si>
  <si>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</si>
  <si>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</si>
  <si>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</si>
  <si>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</si>
  <si>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</si>
  <si>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</si>
  <si>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</si>
  <si>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</si>
  <si>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</si>
  <si>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</si>
  <si>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</si>
  <si>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</si>
  <si>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</si>
  <si>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</si>
  <si>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</si>
  <si>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</si>
  <si>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</si>
  <si>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</si>
  <si>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</si>
  <si>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</si>
  <si>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</si>
  <si>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</si>
  <si>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</si>
  <si>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</si>
  <si>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</si>
  <si>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</si>
  <si>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</si>
  <si>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</si>
  <si>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</si>
  <si>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</si>
  <si>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</si>
  <si>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</si>
  <si>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</si>
  <si>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</si>
  <si>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</si>
  <si>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</si>
  <si>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</si>
  <si>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</si>
  <si>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</si>
  <si>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</si>
  <si>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</si>
  <si>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</si>
  <si>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</si>
  <si>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</si>
  <si>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</si>
  <si>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</si>
  <si>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</si>
  <si>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</si>
  <si>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</si>
  <si>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</si>
  <si>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</si>
  <si>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</si>
  <si>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</si>
  <si>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</si>
  <si>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</si>
  <si>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</si>
  <si>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</si>
  <si>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</si>
  <si>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</si>
  <si>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</si>
  <si>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</si>
  <si>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</si>
  <si>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</si>
  <si>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</si>
  <si>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</si>
  <si>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</si>
  <si>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</si>
  <si>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</si>
  <si>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</si>
  <si>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</si>
  <si>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</si>
  <si>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</si>
  <si>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</si>
  <si>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</si>
  <si>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</si>
  <si>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</si>
  <si>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</si>
  <si>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</si>
  <si>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</si>
  <si>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</si>
  <si>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</si>
  <si>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</si>
  <si>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</si>
  <si>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</si>
  <si>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</si>
  <si>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</si>
  <si>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</si>
  <si>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</si>
  <si>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</si>
  <si>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</si>
  <si>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</si>
  <si>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</si>
  <si>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</si>
  <si>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</si>
  <si>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</si>
  <si>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</si>
  <si>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</si>
  <si>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</si>
  <si>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</si>
  <si>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</si>
  <si>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</si>
  <si>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</si>
  <si>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</si>
  <si>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</si>
  <si>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</si>
  <si>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</si>
  <si>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</si>
  <si>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</si>
  <si>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</si>
  <si>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</si>
  <si>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</si>
  <si>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</si>
  <si>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</si>
  <si>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</si>
  <si>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</si>
  <si>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</si>
  <si>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</si>
  <si>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</si>
  <si>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</si>
  <si>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</si>
  <si>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</si>
  <si>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</si>
  <si>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</si>
  <si>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</si>
  <si>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</si>
  <si>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</si>
  <si>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</si>
  <si>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</si>
  <si>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</si>
  <si>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</si>
  <si>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</si>
  <si>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</si>
  <si>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</si>
  <si>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</si>
  <si>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</si>
  <si>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</si>
  <si>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</si>
  <si>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</si>
  <si>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</si>
  <si>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</si>
  <si>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</si>
  <si>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</si>
  <si>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</si>
  <si>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</si>
  <si>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</si>
  <si>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</si>
  <si>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</si>
  <si>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</si>
  <si>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</si>
  <si>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</si>
  <si>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</si>
  <si>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</si>
  <si>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</si>
  <si>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</si>
  <si>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</si>
  <si>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</si>
  <si>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</si>
  <si>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</si>
  <si>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</si>
  <si>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</si>
  <si>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</si>
  <si>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</si>
  <si>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</si>
  <si>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</si>
  <si>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</si>
  <si>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</si>
  <si>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</si>
  <si>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</si>
  <si>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</si>
  <si>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</si>
  <si>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</si>
  <si>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</si>
  <si>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</si>
  <si>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</si>
  <si>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</si>
  <si>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</si>
  <si>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</si>
  <si>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</si>
  <si>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</si>
  <si>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</si>
  <si>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</si>
  <si>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</si>
  <si>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</si>
  <si>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</si>
  <si>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</si>
  <si>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</si>
  <si>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</si>
  <si>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</si>
  <si>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</si>
  <si>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</si>
  <si>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</si>
  <si>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</si>
  <si>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</si>
  <si>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</si>
  <si>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</si>
  <si>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</si>
  <si>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</si>
  <si>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</si>
  <si>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</si>
  <si>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</si>
  <si>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</si>
  <si>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</si>
  <si>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</si>
  <si>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</si>
  <si>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</si>
  <si>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</si>
  <si>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</si>
  <si>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</si>
  <si>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</si>
  <si>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</si>
  <si>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</si>
  <si>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</si>
  <si>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</si>
  <si>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</si>
  <si>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</si>
  <si>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</si>
  <si>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</si>
  <si>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</si>
  <si>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</si>
  <si>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</si>
  <si>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</si>
  <si>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</si>
  <si>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</si>
  <si>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</si>
  <si>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</si>
  <si>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</si>
  <si>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</si>
  <si>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</si>
  <si>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</si>
  <si>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</si>
  <si>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</si>
  <si>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</si>
  <si>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</si>
  <si>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</si>
  <si>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</si>
  <si>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</si>
  <si>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</si>
  <si>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</si>
  <si>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</si>
  <si>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</si>
  <si>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</si>
  <si>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</si>
  <si>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</si>
  <si>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</si>
  <si>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</si>
  <si>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</si>
  <si>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</si>
  <si>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</si>
  <si>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</si>
  <si>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</si>
  <si>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</si>
  <si>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</si>
  <si>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</si>
  <si>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</si>
  <si>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</si>
  <si>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</si>
  <si>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</si>
  <si>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</si>
  <si>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</si>
  <si>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</si>
  <si>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</si>
  <si>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</si>
  <si>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</si>
  <si>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</si>
  <si>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</si>
  <si>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</si>
  <si>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</si>
  <si>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</si>
  <si>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</si>
  <si>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</si>
  <si>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</si>
  <si>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</si>
  <si>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</si>
  <si>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</si>
  <si>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</si>
  <si>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</si>
  <si>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</si>
  <si>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</si>
  <si>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</si>
  <si>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</si>
  <si>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</si>
  <si>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</si>
  <si>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</si>
  <si>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</si>
  <si>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</si>
  <si>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</si>
  <si>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</si>
  <si>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</si>
  <si>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</si>
  <si>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</si>
  <si>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</si>
  <si>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</si>
  <si>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</si>
  <si>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</si>
  <si>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</si>
  <si>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</si>
  <si>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</si>
  <si>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</si>
  <si>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</si>
  <si>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</si>
  <si>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</si>
  <si>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</si>
  <si>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</si>
  <si>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</si>
  <si>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</si>
  <si>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</si>
  <si>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</si>
  <si>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</si>
  <si>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</si>
  <si>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</si>
  <si>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</si>
  <si>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</si>
  <si>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</si>
  <si>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</si>
  <si>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</si>
  <si>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</si>
  <si>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</si>
  <si>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</si>
  <si>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</si>
  <si>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</si>
  <si>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</si>
  <si>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</si>
  <si>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</si>
  <si>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</si>
  <si>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</si>
  <si>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</si>
  <si>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</si>
  <si>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</si>
  <si>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</si>
  <si>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</si>
  <si>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</si>
  <si>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</si>
  <si>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</si>
  <si>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</si>
  <si>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</si>
  <si>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</si>
  <si>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</si>
  <si>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</si>
  <si>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</si>
  <si>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</si>
  <si>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</si>
  <si>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</si>
  <si>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</si>
  <si>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</si>
  <si>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</si>
  <si>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</si>
  <si>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</si>
  <si>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</si>
  <si>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</si>
  <si>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</si>
  <si>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</si>
  <si>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</si>
  <si>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</si>
  <si>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</si>
  <si>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</si>
  <si>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</si>
  <si>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</si>
  <si>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</si>
  <si>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</si>
  <si>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</si>
  <si>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</si>
  <si>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</si>
  <si>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</si>
  <si>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</si>
  <si>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</si>
  <si>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</si>
  <si>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</si>
  <si>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</si>
  <si>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</si>
  <si>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</si>
  <si>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</si>
  <si>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</si>
  <si>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</si>
  <si>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</si>
  <si>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</si>
  <si>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</si>
  <si>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</si>
  <si>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</si>
  <si>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</si>
  <si>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</si>
  <si>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</si>
  <si>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</si>
  <si>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</si>
  <si>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</si>
  <si>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</si>
  <si>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</si>
  <si>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</si>
  <si>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</si>
  <si>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</si>
  <si>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</si>
  <si>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</si>
  <si>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</si>
  <si>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</si>
  <si>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</si>
  <si>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</si>
  <si>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</si>
  <si>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</si>
  <si>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</si>
  <si>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</si>
  <si>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</si>
  <si>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</si>
  <si>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</si>
  <si>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</si>
  <si>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</si>
  <si>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</si>
  <si>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</si>
  <si>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</si>
  <si>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</si>
  <si>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</si>
  <si>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</si>
  <si>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</si>
  <si>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</si>
  <si>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</si>
  <si>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</si>
  <si>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</si>
  <si>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</si>
  <si>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</si>
  <si>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</si>
  <si>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</si>
  <si>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</si>
  <si>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</si>
  <si>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</si>
  <si>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</si>
  <si>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</si>
  <si>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</si>
  <si>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</si>
  <si>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</si>
  <si>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</si>
  <si>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</si>
  <si>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</si>
  <si>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</si>
  <si>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</si>
  <si>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</si>
  <si>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</si>
  <si>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</si>
  <si>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</si>
  <si>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</si>
  <si>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</si>
  <si>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</si>
  <si>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</si>
  <si>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</si>
  <si>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</si>
  <si>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</si>
  <si>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</si>
  <si>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</si>
  <si>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</si>
  <si>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</si>
  <si>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</si>
  <si>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</si>
  <si>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</si>
  <si>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</si>
  <si>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</si>
  <si>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</si>
  <si>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</si>
  <si>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</si>
  <si>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</si>
  <si>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</si>
  <si>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</si>
  <si>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</si>
  <si>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</si>
  <si>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</si>
  <si>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</si>
  <si>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</si>
  <si>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</si>
  <si>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</si>
  <si>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</si>
  <si>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</si>
  <si>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</si>
  <si>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</si>
  <si>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</si>
  <si>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</si>
  <si>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</si>
  <si>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</si>
  <si>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</si>
  <si>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</si>
  <si>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</si>
  <si>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</si>
  <si>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</si>
  <si>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</si>
  <si>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</si>
  <si>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</si>
  <si>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</si>
  <si>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</si>
  <si>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</si>
  <si>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</si>
  <si>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</si>
  <si>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</si>
  <si>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</si>
  <si>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</si>
  <si>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</si>
  <si>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</si>
  <si>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</si>
  <si>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</si>
  <si>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</si>
  <si>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</si>
  <si>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</si>
  <si>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</si>
  <si>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</si>
  <si>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</si>
  <si>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</si>
  <si>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</si>
  <si>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</si>
  <si>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</si>
  <si>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</si>
  <si>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</si>
  <si>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</si>
  <si>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</si>
  <si>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</si>
  <si>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</si>
  <si>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</si>
  <si>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</si>
  <si>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</si>
  <si>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</si>
  <si>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</si>
  <si>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</si>
  <si>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</si>
  <si>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</si>
  <si>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</si>
  <si>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</si>
  <si>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</si>
  <si>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</si>
  <si>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</si>
  <si>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</si>
  <si>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</si>
  <si>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</si>
  <si>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</si>
  <si>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</si>
  <si>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</si>
  <si>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</si>
  <si>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</si>
  <si>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</si>
  <si>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</si>
  <si>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</si>
  <si>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</si>
  <si>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</si>
  <si>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</si>
  <si>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</si>
  <si>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</si>
  <si>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</si>
  <si>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</si>
  <si>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</si>
  <si>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</si>
  <si>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</si>
  <si>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</si>
  <si>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</si>
  <si>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</si>
  <si>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</si>
  <si>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</si>
  <si>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</si>
  <si>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</si>
  <si>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</si>
  <si>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</si>
  <si>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</si>
  <si>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</si>
  <si>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</si>
  <si>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</si>
  <si>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</si>
  <si>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</si>
  <si>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</si>
  <si>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</si>
  <si>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</si>
  <si>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</si>
  <si>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</si>
  <si>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</si>
  <si>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</si>
  <si>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</si>
  <si>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</si>
  <si>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</si>
  <si>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</si>
  <si>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</si>
  <si>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</si>
  <si>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</si>
  <si>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</si>
  <si>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</si>
  <si>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</si>
  <si>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</si>
  <si>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</si>
  <si>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</si>
  <si>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</si>
  <si>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</si>
  <si>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</si>
  <si>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</si>
  <si>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</si>
  <si>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</si>
  <si>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</si>
  <si>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</si>
  <si>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</si>
  <si>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</si>
  <si>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</si>
  <si>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</si>
  <si>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</si>
  <si>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</si>
  <si>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</si>
  <si>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</si>
  <si>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</si>
  <si>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</si>
  <si>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</si>
  <si>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</si>
  <si>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</si>
  <si>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</si>
  <si>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</si>
  <si>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</si>
  <si>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</si>
  <si>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</si>
  <si>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</si>
  <si>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</si>
  <si>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</si>
  <si>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</si>
  <si>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</si>
  <si>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</si>
  <si>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</si>
  <si>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</si>
  <si>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</si>
  <si>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</si>
  <si>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</si>
  <si>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</si>
  <si>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</si>
  <si>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</si>
  <si>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</si>
  <si>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</si>
  <si>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</si>
  <si>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</si>
  <si>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</si>
  <si>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</si>
  <si>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</si>
  <si>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</si>
  <si>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</si>
  <si>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</si>
  <si>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</si>
  <si>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</si>
  <si>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</si>
  <si>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</si>
  <si>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</si>
  <si>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</si>
  <si>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</si>
  <si>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</si>
  <si>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</si>
  <si>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</si>
  <si>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</si>
  <si>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</si>
  <si>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</si>
  <si>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</si>
  <si>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</si>
  <si>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</si>
  <si>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</si>
  <si>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</si>
  <si>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</si>
  <si>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</si>
  <si>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</si>
  <si>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</si>
  <si>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</si>
  <si>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</si>
  <si>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</si>
  <si>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</si>
  <si>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</si>
  <si>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</si>
  <si>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</si>
  <si>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</si>
  <si>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</si>
  <si>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</si>
  <si>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</si>
  <si>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</si>
  <si>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</si>
  <si>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</si>
  <si>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</si>
  <si>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</si>
  <si>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</si>
  <si>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</si>
  <si>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</si>
  <si>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</si>
  <si>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</si>
  <si>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</si>
  <si>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</si>
  <si>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</si>
  <si>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</si>
  <si>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</si>
  <si>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</si>
  <si>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</si>
  <si>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</si>
  <si>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</si>
  <si>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</si>
  <si>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</si>
  <si>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</si>
  <si>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</si>
  <si>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</si>
  <si>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</si>
  <si>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</si>
  <si>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</si>
  <si>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</si>
  <si>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</si>
  <si>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</si>
  <si>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</si>
  <si>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</si>
  <si>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</si>
  <si>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</si>
  <si>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</si>
  <si>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</si>
  <si>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</si>
  <si>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</si>
  <si>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</si>
  <si>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</si>
  <si>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</si>
  <si>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</si>
  <si>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</si>
  <si>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</si>
  <si>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</si>
  <si>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</si>
  <si>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</si>
  <si>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</si>
  <si>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</si>
  <si>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</si>
  <si>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</si>
  <si>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</si>
  <si>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</si>
  <si>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</si>
  <si>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</si>
  <si>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</si>
  <si>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</si>
  <si>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</si>
  <si>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</si>
  <si>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</si>
  <si>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</si>
  <si>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</si>
  <si>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</si>
  <si>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</si>
  <si>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</si>
  <si>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</si>
  <si>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</si>
  <si>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</si>
  <si>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</si>
  <si>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</si>
  <si>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</si>
  <si>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</si>
  <si>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</si>
  <si>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</si>
  <si>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</si>
  <si>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</si>
  <si>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</si>
  <si>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</si>
  <si>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</si>
  <si>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</si>
  <si>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</si>
  <si>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</si>
  <si>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</si>
  <si>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</si>
  <si>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</si>
  <si>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</si>
  <si>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</si>
  <si>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</si>
  <si>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</si>
  <si>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</si>
  <si>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</si>
  <si>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</si>
  <si>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</si>
  <si>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</si>
  <si>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</si>
  <si>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</si>
  <si>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</si>
  <si>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</si>
  <si>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</si>
  <si>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</si>
  <si>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</si>
  <si>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</si>
  <si>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</si>
  <si>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</si>
  <si>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</si>
  <si>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</si>
  <si>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</si>
  <si>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</si>
  <si>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</si>
  <si>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</si>
  <si>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</si>
  <si>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</si>
  <si>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</si>
  <si>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</si>
  <si>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</si>
  <si>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</si>
  <si>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</si>
  <si>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</si>
  <si>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</si>
  <si>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</si>
  <si>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</si>
  <si>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</si>
  <si>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</si>
  <si>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</si>
  <si>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</si>
  <si>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</si>
  <si>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</si>
  <si>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</si>
  <si>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</si>
  <si>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</si>
  <si>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</si>
  <si>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</si>
  <si>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</si>
  <si>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</si>
  <si>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</si>
  <si>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</si>
  <si>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</si>
  <si>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</si>
  <si>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</si>
  <si>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</si>
  <si>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</si>
  <si>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</si>
  <si>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</si>
  <si>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</si>
  <si>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</si>
  <si>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</si>
  <si>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</si>
  <si>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</si>
  <si>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</si>
  <si>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</si>
  <si>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</si>
  <si>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</si>
  <si>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</si>
  <si>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</si>
  <si>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</si>
  <si>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</si>
  <si>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</si>
  <si>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</si>
  <si>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</si>
  <si>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</si>
  <si>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</si>
  <si>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</si>
  <si>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</si>
  <si>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</si>
  <si>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</si>
  <si>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</si>
  <si>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</si>
  <si>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</si>
  <si>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</si>
  <si>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</si>
  <si>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</si>
  <si>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</si>
  <si>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</si>
  <si>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</si>
  <si>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</si>
  <si>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</si>
  <si>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</si>
  <si>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</si>
  <si>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</si>
  <si>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</si>
  <si>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</si>
  <si>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</si>
  <si>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</si>
  <si>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</si>
  <si>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</si>
  <si>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</si>
  <si>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</si>
  <si>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</si>
  <si>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</si>
  <si>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</si>
  <si>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</si>
  <si>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</si>
  <si>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</si>
  <si>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</si>
  <si>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</si>
  <si>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</si>
  <si>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</si>
  <si>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</si>
  <si>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</si>
  <si>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</si>
  <si>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</si>
  <si>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</si>
  <si>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</si>
  <si>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</si>
  <si>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</si>
  <si>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</si>
  <si>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</si>
  <si>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</si>
  <si>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</si>
  <si>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</si>
  <si>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</si>
  <si>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</si>
  <si>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</si>
  <si>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</si>
  <si>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</si>
  <si>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</si>
  <si>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</si>
  <si>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</si>
  <si>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</si>
  <si>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</si>
  <si>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</si>
  <si>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</si>
  <si>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</si>
  <si>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</si>
  <si>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</si>
  <si>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</si>
  <si>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</si>
  <si>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</si>
  <si>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</si>
  <si>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</si>
  <si>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</si>
  <si>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</si>
  <si>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</si>
  <si>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</si>
  <si>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</si>
  <si>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</si>
  <si>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</si>
  <si>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</si>
  <si>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</si>
  <si>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</si>
  <si>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</si>
  <si>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</si>
  <si>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</si>
  <si>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</si>
  <si>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</si>
  <si>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</si>
  <si>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</si>
  <si>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</si>
  <si>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</si>
  <si>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</si>
  <si>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</si>
  <si>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</si>
  <si>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</si>
  <si>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</si>
  <si>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</si>
  <si>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</si>
  <si>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</si>
  <si>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</si>
  <si>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</si>
  <si>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</si>
  <si>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</si>
  <si>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</si>
  <si>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</si>
  <si>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</si>
  <si>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</si>
  <si>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</si>
  <si>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</si>
  <si>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</si>
  <si>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</si>
  <si>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</si>
  <si>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</si>
  <si>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</si>
  <si>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</si>
  <si>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</si>
  <si>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</si>
  <si>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</si>
  <si>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</si>
  <si>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</si>
  <si>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</si>
  <si>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</si>
  <si>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</si>
  <si>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</si>
  <si>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</si>
  <si>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</si>
  <si>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</si>
  <si>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</si>
  <si>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</si>
  <si>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</si>
  <si>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</si>
  <si>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</si>
  <si>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</si>
  <si>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</si>
  <si>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</si>
  <si>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</si>
  <si>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</si>
  <si>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</si>
  <si>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</si>
  <si>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</si>
  <si>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</si>
  <si>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</si>
  <si>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</si>
  <si>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</si>
  <si>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</si>
  <si>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</si>
  <si>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</si>
  <si>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</si>
  <si>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</si>
  <si>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</si>
  <si>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</si>
  <si>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</si>
  <si>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</si>
  <si>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</si>
  <si>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</si>
  <si>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</si>
  <si>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</si>
  <si>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</si>
  <si>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</si>
  <si>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</si>
  <si>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</si>
  <si>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</si>
  <si>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</si>
  <si>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</si>
  <si>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</si>
  <si>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</si>
  <si>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</si>
  <si>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</si>
  <si>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</si>
  <si>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</si>
  <si>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</si>
  <si>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</si>
  <si>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</si>
  <si>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</si>
  <si>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</si>
  <si>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</si>
  <si>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</si>
  <si>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</si>
  <si>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</si>
  <si>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</si>
  <si>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</si>
  <si>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</si>
  <si>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</si>
  <si>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</si>
  <si>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</si>
  <si>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</si>
  <si>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</si>
  <si>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</si>
  <si>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</si>
  <si>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</si>
  <si>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</si>
  <si>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</si>
  <si>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</si>
  <si>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</si>
  <si>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</si>
  <si>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</si>
  <si>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</si>
  <si>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</si>
  <si>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</si>
  <si>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</si>
  <si>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</si>
  <si>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</si>
  <si>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</si>
  <si>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</si>
  <si>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</si>
  <si>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</si>
  <si>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</si>
  <si>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</si>
  <si>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</si>
  <si>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</si>
  <si>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</si>
  <si>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</si>
  <si>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</si>
  <si>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</si>
  <si>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</si>
  <si>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</si>
  <si>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</si>
  <si>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</si>
  <si>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</si>
  <si>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</si>
  <si>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</si>
  <si>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</si>
  <si>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</si>
  <si>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</si>
  <si>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</si>
  <si>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</si>
  <si>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</si>
  <si>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</si>
  <si>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</si>
  <si>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</si>
  <si>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</si>
  <si>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</si>
  <si>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</si>
  <si>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</si>
  <si>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</si>
  <si>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</si>
  <si>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</si>
  <si>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</si>
  <si>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</si>
  <si>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</si>
  <si>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</si>
  <si>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</si>
  <si>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</si>
  <si>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</si>
  <si>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</si>
  <si>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</si>
  <si>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</si>
  <si>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</si>
  <si>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</si>
  <si>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</si>
  <si>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</si>
  <si>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</si>
  <si>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</si>
  <si>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</si>
  <si>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</si>
  <si>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</si>
  <si>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</si>
  <si>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</si>
  <si>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</si>
  <si>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</si>
  <si>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</si>
  <si>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</si>
  <si>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</si>
  <si>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</si>
  <si>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</si>
  <si>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</si>
  <si>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</si>
  <si>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</si>
  <si>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</si>
  <si>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</si>
  <si>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</si>
  <si>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</si>
  <si>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</si>
  <si>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</si>
  <si>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</si>
  <si>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</si>
  <si>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</si>
  <si>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</si>
  <si>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</si>
  <si>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</si>
  <si>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</si>
  <si>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</si>
  <si>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</si>
  <si>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</si>
  <si>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</si>
  <si>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</si>
  <si>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</si>
  <si>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</si>
  <si>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</si>
  <si>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</si>
  <si>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</si>
  <si>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</si>
  <si>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</si>
  <si>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</si>
  <si>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</si>
  <si>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</si>
  <si>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</si>
  <si>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</si>
  <si>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</si>
  <si>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</si>
  <si>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</si>
  <si>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</si>
  <si>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</si>
  <si>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</si>
  <si>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</si>
  <si>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</si>
  <si>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</si>
  <si>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</si>
  <si>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</si>
  <si>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</si>
  <si>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</si>
  <si>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</si>
  <si>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</si>
  <si>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</si>
  <si>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</si>
  <si>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</si>
  <si>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</si>
  <si>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</si>
  <si>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</si>
  <si>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</si>
  <si>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</si>
  <si>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</si>
  <si>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</si>
  <si>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</si>
  <si>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</si>
  <si>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</si>
  <si>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</si>
  <si>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</si>
  <si>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</si>
  <si>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</si>
  <si>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</si>
  <si>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</si>
  <si>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</si>
  <si>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</si>
  <si>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</si>
  <si>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</si>
  <si>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</si>
  <si>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</si>
  <si>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</si>
  <si>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</si>
  <si>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</si>
  <si>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</si>
  <si>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</si>
  <si>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</si>
  <si>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</si>
  <si>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</si>
  <si>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</si>
  <si>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</si>
  <si>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</si>
  <si>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</si>
  <si>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</si>
  <si>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</si>
  <si>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</si>
  <si>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</si>
  <si>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</si>
  <si>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</si>
  <si>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</si>
  <si>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</si>
  <si>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</si>
  <si>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</si>
  <si>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</si>
  <si>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</si>
  <si>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</si>
  <si>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</si>
  <si>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</si>
  <si>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</si>
  <si>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</si>
  <si>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</si>
  <si>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</si>
  <si>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</si>
  <si>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</si>
  <si>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</si>
  <si>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</si>
  <si>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</si>
  <si>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</si>
  <si>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</si>
  <si>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</si>
  <si>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</si>
  <si>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</si>
  <si>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</si>
  <si>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</si>
  <si>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</si>
  <si>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</si>
  <si>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</si>
  <si>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</si>
  <si>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</si>
  <si>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</si>
  <si>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</si>
  <si>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</si>
  <si>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</si>
  <si>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</si>
  <si>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</si>
  <si>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</si>
  <si>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</si>
  <si>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</si>
  <si>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</si>
  <si>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</si>
  <si>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</si>
  <si>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</si>
  <si>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</si>
  <si>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</si>
  <si>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</si>
  <si>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</si>
  <si>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</si>
  <si>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</si>
  <si>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</si>
  <si>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</si>
  <si>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</si>
  <si>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</si>
  <si>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</si>
  <si>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</si>
  <si>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</si>
  <si>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</si>
  <si>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</si>
  <si>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</si>
  <si>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</si>
  <si>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</si>
  <si>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</si>
  <si>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</si>
  <si>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</si>
  <si>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</si>
  <si>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</si>
  <si>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</si>
  <si>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</si>
  <si>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</si>
  <si>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</si>
  <si>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</si>
  <si>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</si>
  <si>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</si>
  <si>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</si>
  <si>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</si>
  <si>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</si>
  <si>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</si>
  <si>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</si>
  <si>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</si>
  <si>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</si>
  <si>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</si>
  <si>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</si>
  <si>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</si>
  <si>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</si>
  <si>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</si>
  <si>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</si>
  <si>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</si>
  <si>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</si>
  <si>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</si>
  <si>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</si>
  <si>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</si>
  <si>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</si>
  <si>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</si>
  <si>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</si>
  <si>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</si>
  <si>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</si>
  <si>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</si>
  <si>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</si>
  <si>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</si>
  <si>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</si>
  <si>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</si>
  <si>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</si>
  <si>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</si>
  <si>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</si>
  <si>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</si>
  <si>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</si>
  <si>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</si>
  <si>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</si>
  <si>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</si>
  <si>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</si>
  <si>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</si>
  <si>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</si>
  <si>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</si>
  <si>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</si>
  <si>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</si>
  <si>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</si>
  <si>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</si>
  <si>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</si>
  <si>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</si>
  <si>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</si>
  <si>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</si>
  <si>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</si>
  <si>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</si>
  <si>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</si>
  <si>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</si>
  <si>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</si>
  <si>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</si>
  <si>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</si>
  <si>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</si>
  <si>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</si>
  <si>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</si>
  <si>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</si>
  <si>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</si>
  <si>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</si>
  <si>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</si>
  <si>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</si>
  <si>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</si>
  <si>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</si>
  <si>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</si>
  <si>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</si>
  <si>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</si>
  <si>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</si>
  <si>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</si>
  <si>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</si>
  <si>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</si>
  <si>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</si>
  <si>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</si>
  <si>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</si>
  <si>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</si>
  <si>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</si>
  <si>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</si>
  <si>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</si>
  <si>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</si>
  <si>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</si>
  <si>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</si>
  <si>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</si>
  <si>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</si>
  <si>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</si>
  <si>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</si>
  <si>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</si>
  <si>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</si>
  <si>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</si>
  <si>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</si>
  <si>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</si>
  <si>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</si>
  <si>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</si>
  <si>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</si>
  <si>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</si>
  <si>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</si>
  <si>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</si>
  <si>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</si>
  <si>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</si>
  <si>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</si>
  <si>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</si>
  <si>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</si>
  <si>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</si>
  <si>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</si>
  <si>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</si>
  <si>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</si>
  <si>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</si>
  <si>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</si>
  <si>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</si>
  <si>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</si>
  <si>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</si>
  <si>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</si>
  <si>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</si>
  <si>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</si>
  <si>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</si>
  <si>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</si>
  <si>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</si>
  <si>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</si>
  <si>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</si>
  <si>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</si>
  <si>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</si>
  <si>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</si>
  <si>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</si>
  <si>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</si>
  <si>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</si>
  <si>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</si>
  <si>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</si>
  <si>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</si>
  <si>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</si>
  <si>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</si>
  <si>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</si>
  <si>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</si>
  <si>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</si>
  <si>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</si>
  <si>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</si>
  <si>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</si>
  <si>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</si>
  <si>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</si>
  <si>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</si>
  <si>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</si>
  <si>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</si>
  <si>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</si>
  <si>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</si>
  <si>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</si>
  <si>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</si>
  <si>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</si>
  <si>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</si>
  <si>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</si>
  <si>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</si>
  <si>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</si>
  <si>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</si>
  <si>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</si>
  <si>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</si>
  <si>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</si>
  <si>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</si>
  <si>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</si>
  <si>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</si>
  <si>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</si>
  <si>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</si>
  <si>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</si>
  <si>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</si>
  <si>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</si>
  <si>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</si>
  <si>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</si>
  <si>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</si>
  <si>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</si>
  <si>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</si>
  <si>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</si>
  <si>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</si>
  <si>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</si>
  <si>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</si>
  <si>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</si>
  <si>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</si>
  <si>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</si>
  <si>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</si>
  <si>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</si>
  <si>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</si>
  <si>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</si>
  <si>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</si>
  <si>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</si>
  <si>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</si>
  <si>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</si>
  <si>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</si>
  <si>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</si>
  <si>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</si>
  <si>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</si>
  <si>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</si>
  <si>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</si>
  <si>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</si>
  <si>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</si>
  <si>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</si>
  <si>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</si>
  <si>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</si>
  <si>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</si>
  <si>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</si>
  <si>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</si>
  <si>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</si>
  <si>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</si>
  <si>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</si>
  <si>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</si>
  <si>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</si>
  <si>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</si>
  <si>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</si>
  <si>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</si>
  <si>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</si>
  <si>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</si>
  <si>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</si>
  <si>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</si>
  <si>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</si>
  <si>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</si>
  <si>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</si>
  <si>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</si>
  <si>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</si>
  <si>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</si>
  <si>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</si>
  <si>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</si>
  <si>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</si>
  <si>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</si>
  <si>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</si>
  <si>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</si>
  <si>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</si>
  <si>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</si>
  <si>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</si>
  <si>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</si>
  <si>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</si>
  <si>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</si>
  <si>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</si>
  <si>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</si>
  <si>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</si>
  <si>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</si>
  <si>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</si>
  <si>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</si>
  <si>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</si>
  <si>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</si>
  <si>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</si>
  <si>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</si>
  <si>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</si>
  <si>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</si>
  <si>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</si>
  <si>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</si>
  <si>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</si>
  <si>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</si>
  <si>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</si>
  <si>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</si>
  <si>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</si>
  <si>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</si>
  <si>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</si>
  <si>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</si>
  <si>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</si>
  <si>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</si>
  <si>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</si>
  <si>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</si>
  <si>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</si>
  <si>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</si>
  <si>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</si>
  <si>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</si>
  <si>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</si>
  <si>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</si>
  <si>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</si>
  <si>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</si>
  <si>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</si>
  <si>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</si>
  <si>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</si>
  <si>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</si>
  <si>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</si>
  <si>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</si>
  <si>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</si>
  <si>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</si>
  <si>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</si>
  <si>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</si>
  <si>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</si>
  <si>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</si>
  <si>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</si>
  <si>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</si>
  <si>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</si>
  <si>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</si>
  <si>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</si>
  <si>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</si>
  <si>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</si>
  <si>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</si>
  <si>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</si>
  <si>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</si>
  <si>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</si>
  <si>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</si>
  <si>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</si>
  <si>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</si>
  <si>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</si>
  <si>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</si>
  <si>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</si>
  <si>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</si>
  <si>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</si>
  <si>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</si>
  <si>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</si>
  <si>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</si>
  <si>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</si>
  <si>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</si>
  <si>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</si>
  <si>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</si>
  <si>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</si>
  <si>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</si>
  <si>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</si>
  <si>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</si>
  <si>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</si>
  <si>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</si>
  <si>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</si>
  <si>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</si>
  <si>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</si>
  <si>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</si>
  <si>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</si>
  <si>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</si>
  <si>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</si>
  <si>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</si>
  <si>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</si>
  <si>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</si>
  <si>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</si>
  <si>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</si>
  <si>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</si>
  <si>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</si>
  <si>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</si>
  <si>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</si>
  <si>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</si>
  <si>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</si>
  <si>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</si>
  <si>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</si>
  <si>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</si>
  <si>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</si>
  <si>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</si>
  <si>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</si>
  <si>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</si>
  <si>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</si>
  <si>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</si>
  <si>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</si>
  <si>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</si>
  <si>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</si>
  <si>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</si>
  <si>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</si>
  <si>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</si>
  <si>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</si>
  <si>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</si>
  <si>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</si>
  <si>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</si>
  <si>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</si>
  <si>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</si>
  <si>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</si>
  <si>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</si>
  <si>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</si>
  <si>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</si>
  <si>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</si>
  <si>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</si>
  <si>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</si>
  <si>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</si>
  <si>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</si>
  <si>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</si>
  <si>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</si>
  <si>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</si>
  <si>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</si>
  <si>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</si>
  <si>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</si>
  <si>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</si>
  <si>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</si>
  <si>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</si>
  <si>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</si>
  <si>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</si>
  <si>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</si>
  <si>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</si>
  <si>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</si>
  <si>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</si>
  <si>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</si>
  <si>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</si>
  <si>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</si>
  <si>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</si>
  <si>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</si>
  <si>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</si>
  <si>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</si>
  <si>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</si>
  <si>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</si>
  <si>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</si>
  <si>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</si>
  <si>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</si>
  <si>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</si>
  <si>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</si>
  <si>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</si>
  <si>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</si>
  <si>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</si>
  <si>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</si>
  <si>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</si>
  <si>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</si>
  <si>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</si>
  <si>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</si>
  <si>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</si>
  <si>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</si>
  <si>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</si>
  <si>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</si>
  <si>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</si>
  <si>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</si>
  <si>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</si>
  <si>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</si>
  <si>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</si>
  <si>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</si>
  <si>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</si>
  <si>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</si>
  <si>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</si>
  <si>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</si>
  <si>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</si>
  <si>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</si>
  <si>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</si>
  <si>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</si>
  <si>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</si>
  <si>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</si>
  <si>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</si>
  <si>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</si>
  <si>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</si>
  <si>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</si>
  <si>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</si>
  <si>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</si>
  <si>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</si>
  <si>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</si>
  <si>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</si>
  <si>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</si>
  <si>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</si>
  <si>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</si>
  <si>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</si>
  <si>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</si>
  <si>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</si>
  <si>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</si>
  <si>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</si>
  <si>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</si>
  <si>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</si>
  <si>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</si>
  <si>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</si>
  <si>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</si>
  <si>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</si>
  <si>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</si>
  <si>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</si>
  <si>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</si>
  <si>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</si>
  <si>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</si>
  <si>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</si>
  <si>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</si>
  <si>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</si>
  <si>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</si>
  <si>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</si>
  <si>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</si>
  <si>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</si>
  <si>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</si>
  <si>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</si>
  <si>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</si>
  <si>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</si>
  <si>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</si>
  <si>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</si>
  <si>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</si>
  <si>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</si>
  <si>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</si>
  <si>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</si>
  <si>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</si>
  <si>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</si>
  <si>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</si>
  <si>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</si>
  <si>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</si>
  <si>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</si>
  <si>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</si>
  <si>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</si>
  <si>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</si>
  <si>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</si>
  <si>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</si>
  <si>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</si>
  <si>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</si>
  <si>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</si>
  <si>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</si>
  <si>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</si>
  <si>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</si>
  <si>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</si>
  <si>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</si>
  <si>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</si>
  <si>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</si>
  <si>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</si>
  <si>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</si>
  <si>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</si>
  <si>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</si>
  <si>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</si>
  <si>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</si>
  <si>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</si>
  <si>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</si>
  <si>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</si>
  <si>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</si>
  <si>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</si>
  <si>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</si>
  <si>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</si>
  <si>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</si>
  <si>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</si>
  <si>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</si>
  <si>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</si>
  <si>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</si>
  <si>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</si>
  <si>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</si>
  <si>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</si>
  <si>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</si>
  <si>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</si>
  <si>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</si>
  <si>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</si>
  <si>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</si>
  <si>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</si>
  <si>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</si>
  <si>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</si>
  <si>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</si>
  <si>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</si>
  <si>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</si>
  <si>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</si>
  <si>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</si>
  <si>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</si>
  <si>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</si>
  <si>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</si>
  <si>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</si>
  <si>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</si>
  <si>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</si>
  <si>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</si>
  <si>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</si>
  <si>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</si>
  <si>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</si>
  <si>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</si>
  <si>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</si>
  <si>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</si>
  <si>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</si>
  <si>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</si>
  <si>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</si>
  <si>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</si>
  <si>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</si>
  <si>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</si>
  <si>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</si>
  <si>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</si>
  <si>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</si>
  <si>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</si>
  <si>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</si>
  <si>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</si>
  <si>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</si>
  <si>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</si>
  <si>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</si>
  <si>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</si>
  <si>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</si>
  <si>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</si>
  <si>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</si>
  <si>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</si>
  <si>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</si>
  <si>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</si>
  <si>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</si>
  <si>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</si>
  <si>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</si>
  <si>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</si>
  <si>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</si>
  <si>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</si>
  <si>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</si>
  <si>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</si>
  <si>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</si>
  <si>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</si>
  <si>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</si>
  <si>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</si>
  <si>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</si>
  <si>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</si>
  <si>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</si>
  <si>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</si>
  <si>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</si>
  <si>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</si>
  <si>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</si>
  <si>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</si>
  <si>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</si>
  <si>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</si>
  <si>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</si>
  <si>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</si>
  <si>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</si>
  <si>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</si>
  <si>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</si>
  <si>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</si>
  <si>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</si>
  <si>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</si>
  <si>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</si>
  <si>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</si>
  <si>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</si>
  <si>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</si>
  <si>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</si>
  <si>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</si>
  <si>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</si>
  <si>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</si>
  <si>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</si>
  <si>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</si>
  <si>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</si>
  <si>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</si>
  <si>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</si>
  <si>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</si>
  <si>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</si>
  <si>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</si>
  <si>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</si>
  <si>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</si>
  <si>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</si>
  <si>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</si>
  <si>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</si>
  <si>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</si>
  <si>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</si>
  <si>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</si>
  <si>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</si>
  <si>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</si>
  <si>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</si>
  <si>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</si>
  <si>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</si>
  <si>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</si>
  <si>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</si>
  <si>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</si>
  <si>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</si>
  <si>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</si>
  <si>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</si>
  <si>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</si>
  <si>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</si>
  <si>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</si>
  <si>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</si>
  <si>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</si>
  <si>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</si>
  <si>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</si>
  <si>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</si>
  <si>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</si>
  <si>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</si>
  <si>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</si>
  <si>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</si>
  <si>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</si>
  <si>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</si>
  <si>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</si>
  <si>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</si>
  <si>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</si>
  <si>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</si>
  <si>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</si>
  <si>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</si>
  <si>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</si>
  <si>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</si>
  <si>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</si>
  <si>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</si>
  <si>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</si>
  <si>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</si>
  <si>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</si>
  <si>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</si>
  <si>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</si>
  <si>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</si>
  <si>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</si>
  <si>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</si>
  <si>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</si>
  <si>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</si>
  <si>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</si>
  <si>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</si>
  <si>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</si>
  <si>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</si>
  <si>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</si>
  <si>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</si>
  <si>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</si>
  <si>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</si>
  <si>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</si>
  <si>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</si>
  <si>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</si>
  <si>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</si>
  <si>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</si>
  <si>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</si>
  <si>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</si>
  <si>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</si>
  <si>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</si>
  <si>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</si>
  <si>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</si>
  <si>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</si>
  <si>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</si>
  <si>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</si>
  <si>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</si>
  <si>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</si>
  <si>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</si>
  <si>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</si>
  <si>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</si>
  <si>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</si>
  <si>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</si>
  <si>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</si>
  <si>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</si>
  <si>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</si>
  <si>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</si>
  <si>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</si>
  <si>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</si>
  <si>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</si>
  <si>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</si>
  <si>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</si>
  <si>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</si>
  <si>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</si>
  <si>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</si>
  <si>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</si>
  <si>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</si>
  <si>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</si>
  <si>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</si>
  <si>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</si>
  <si>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</si>
  <si>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</si>
  <si>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</si>
  <si>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</si>
  <si>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</si>
  <si>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</si>
  <si>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</si>
  <si>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</si>
  <si>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</si>
  <si>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</si>
  <si>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</si>
  <si>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</si>
  <si>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</si>
  <si>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</si>
  <si>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</si>
  <si>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</si>
  <si>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</si>
  <si>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</si>
  <si>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</si>
  <si>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</si>
  <si>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</si>
  <si>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</si>
  <si>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</si>
  <si>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</si>
  <si>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</si>
  <si>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</si>
  <si>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</si>
  <si>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</si>
  <si>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</si>
  <si>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</si>
  <si>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</si>
  <si>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</si>
  <si>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</si>
  <si>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</si>
  <si>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</si>
  <si>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</si>
  <si>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</si>
  <si>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</si>
  <si>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</si>
  <si>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</si>
  <si>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</si>
  <si>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</si>
  <si>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</si>
  <si>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</si>
  <si>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</si>
  <si>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</si>
  <si>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</si>
  <si>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</si>
  <si>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</si>
  <si>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</si>
  <si>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</si>
  <si>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</si>
  <si>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</si>
  <si>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</si>
  <si>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</si>
  <si>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</si>
  <si>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</si>
  <si>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</si>
  <si>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</si>
  <si>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</si>
  <si>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</si>
  <si>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</si>
  <si>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</si>
  <si>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</si>
  <si>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</si>
  <si>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</si>
  <si>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</si>
  <si>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</si>
  <si>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</si>
  <si>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</si>
  <si>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</si>
  <si>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</si>
  <si>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</si>
  <si>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</si>
  <si>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</si>
  <si>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</si>
  <si>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</si>
  <si>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</si>
  <si>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</si>
  <si>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</si>
  <si>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</si>
  <si>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</si>
  <si>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</si>
  <si>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</si>
  <si>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</si>
  <si>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</si>
  <si>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</si>
  <si>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</si>
  <si>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</si>
  <si>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</si>
  <si>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</si>
  <si>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</si>
  <si>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</si>
  <si>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</si>
  <si>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</si>
  <si>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</si>
  <si>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</si>
  <si>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</si>
  <si>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</si>
  <si>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</si>
  <si>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</si>
  <si>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</si>
  <si>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</si>
  <si>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</si>
  <si>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</si>
  <si>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</si>
  <si>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</si>
  <si>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</si>
  <si>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</si>
  <si>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</si>
  <si>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</si>
  <si>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</si>
  <si>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</si>
  <si>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</si>
  <si>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</si>
  <si>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</si>
  <si>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</si>
  <si>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</si>
  <si>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</si>
  <si>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</si>
  <si>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</si>
  <si>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</si>
  <si>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</si>
  <si>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</si>
  <si>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</si>
  <si>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</si>
  <si>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</si>
  <si>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</si>
  <si>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</si>
  <si>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</si>
  <si>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</si>
  <si>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</si>
  <si>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</si>
  <si>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</si>
  <si>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</si>
  <si>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</si>
  <si>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</si>
  <si>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</si>
  <si>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</si>
  <si>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</si>
  <si>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</si>
  <si>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</si>
  <si>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</si>
  <si>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</si>
  <si>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</si>
  <si>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</si>
  <si>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</si>
  <si>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</si>
  <si>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</si>
  <si>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</si>
  <si>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</si>
  <si>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</si>
  <si>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</si>
  <si>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</si>
  <si>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</si>
  <si>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</si>
  <si>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</si>
  <si>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</si>
  <si>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</si>
  <si>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</si>
  <si>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</si>
  <si>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</si>
  <si>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</si>
  <si>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</si>
  <si>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</si>
  <si>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</si>
  <si>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</si>
  <si>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</si>
  <si>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</si>
  <si>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</si>
  <si>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</si>
  <si>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</si>
  <si>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</si>
  <si>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</si>
  <si>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</si>
  <si>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</si>
  <si>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</si>
  <si>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</si>
  <si>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</si>
  <si>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</si>
  <si>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</si>
  <si>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</si>
  <si>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</si>
  <si>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</si>
  <si>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</si>
  <si>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</si>
  <si>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</si>
  <si>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</si>
  <si>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</si>
  <si>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</si>
  <si>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</si>
  <si>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</si>
  <si>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</si>
  <si>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</si>
  <si>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</si>
  <si>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</si>
  <si>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</si>
  <si>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</si>
  <si>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</si>
  <si>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</si>
  <si>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</si>
  <si>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</si>
  <si>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</si>
  <si>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</si>
  <si>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</si>
  <si>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</si>
  <si>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</si>
  <si>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</si>
  <si>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</si>
  <si>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</si>
  <si>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</si>
  <si>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</si>
  <si>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</si>
  <si>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</si>
  <si>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</si>
  <si>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</si>
  <si>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</si>
  <si>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</si>
  <si>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</si>
  <si>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</si>
  <si>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</si>
  <si>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</si>
  <si>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</si>
  <si>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</si>
  <si>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</si>
  <si>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</si>
  <si>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</si>
  <si>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</si>
  <si>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</si>
  <si>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</si>
  <si>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</si>
  <si>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</si>
  <si>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</si>
  <si>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</si>
  <si>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</si>
  <si>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</si>
  <si>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</si>
  <si>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</si>
  <si>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</si>
  <si>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</si>
  <si>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</si>
  <si>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</si>
  <si>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</si>
  <si>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</si>
  <si>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</si>
  <si>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</si>
  <si>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</si>
  <si>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</si>
  <si>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</si>
  <si>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</si>
  <si>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</si>
  <si>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</si>
  <si>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</si>
  <si>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</si>
  <si>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</si>
  <si>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</si>
  <si>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</si>
  <si>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</si>
  <si>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</si>
  <si>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</si>
  <si>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</si>
  <si>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</si>
  <si>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</si>
  <si>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</si>
  <si>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</si>
  <si>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</si>
  <si>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</si>
  <si>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</si>
  <si>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</si>
  <si>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</si>
  <si>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</si>
  <si>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</si>
  <si>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</si>
  <si>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</si>
  <si>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</si>
  <si>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</si>
  <si>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</si>
  <si>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</si>
  <si>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</si>
  <si>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</si>
  <si>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</si>
  <si>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</si>
  <si>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</si>
  <si>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</si>
  <si>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</si>
  <si>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</si>
  <si>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</si>
  <si>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</si>
  <si>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</si>
  <si>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</si>
  <si>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</si>
  <si>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</si>
  <si>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</si>
  <si>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</si>
  <si>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</si>
  <si>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</si>
  <si>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</si>
  <si>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</si>
  <si>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</si>
  <si>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</si>
  <si>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</si>
  <si>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</si>
  <si>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</si>
  <si>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</si>
  <si>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</si>
  <si>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</si>
  <si>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</si>
  <si>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</si>
  <si>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</si>
  <si>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</si>
  <si>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</si>
  <si>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</si>
  <si>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</si>
  <si>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</si>
  <si>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</si>
  <si>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</si>
  <si>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</si>
  <si>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</si>
  <si>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</si>
  <si>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</si>
  <si>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</si>
  <si>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</si>
  <si>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</si>
  <si>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</si>
  <si>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</si>
  <si>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</si>
  <si>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</si>
  <si>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</si>
  <si>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</si>
  <si>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</si>
  <si>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</si>
  <si>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</si>
  <si>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</si>
  <si>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</si>
  <si>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</si>
  <si>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</si>
  <si>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</si>
  <si>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</si>
  <si>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</si>
  <si>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</si>
  <si>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</si>
  <si>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</si>
  <si>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</si>
  <si>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</si>
  <si>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</si>
  <si>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</si>
  <si>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</si>
  <si>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</si>
  <si>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</si>
  <si>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</si>
  <si>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</si>
  <si>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</si>
  <si>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</si>
  <si>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</si>
  <si>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</si>
  <si>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</si>
  <si>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</si>
  <si>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</si>
  <si>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</si>
  <si>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</si>
  <si>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</si>
  <si>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</si>
  <si>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</si>
  <si>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</si>
  <si>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</si>
  <si>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</si>
  <si>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</si>
  <si>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</si>
  <si>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</si>
  <si>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</si>
  <si>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</si>
  <si>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</si>
  <si>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</si>
  <si>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</si>
  <si>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</si>
  <si>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</si>
  <si>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</si>
  <si>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</si>
  <si>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</si>
  <si>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</si>
  <si>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</si>
  <si>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</si>
  <si>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</si>
  <si>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</si>
  <si>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</si>
  <si>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</si>
  <si>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</si>
  <si>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</si>
  <si>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</si>
  <si>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</si>
  <si>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</si>
  <si>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</si>
  <si>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</si>
  <si>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</si>
  <si>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</si>
  <si>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</si>
  <si>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</si>
  <si>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</si>
  <si>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</si>
  <si>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</si>
  <si>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</si>
  <si>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</si>
  <si>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</si>
  <si>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</si>
  <si>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</si>
  <si>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</si>
  <si>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</si>
  <si>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</si>
  <si>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</si>
  <si>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</si>
  <si>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</si>
  <si>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</si>
  <si>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</si>
  <si>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</si>
  <si>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</si>
  <si>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</si>
  <si>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</si>
  <si>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</si>
  <si>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</si>
  <si>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</si>
  <si>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</si>
  <si>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</si>
  <si>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</si>
  <si>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</si>
  <si>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</si>
  <si>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</si>
  <si>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</si>
  <si>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</si>
  <si>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</si>
  <si>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</si>
  <si>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</si>
  <si>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</si>
  <si>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</si>
  <si>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</si>
  <si>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</si>
  <si>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</si>
  <si>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</si>
  <si>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</si>
  <si>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</si>
  <si>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</si>
  <si>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</si>
  <si>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</si>
  <si>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</si>
  <si>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</si>
  <si>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</si>
  <si>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</si>
  <si>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</si>
  <si>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</si>
  <si>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</si>
  <si>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</si>
  <si>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</si>
  <si>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</si>
  <si>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</si>
  <si>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</si>
  <si>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</si>
  <si>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</si>
  <si>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</si>
  <si>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</si>
  <si>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</si>
  <si>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</si>
  <si>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</si>
  <si>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</si>
  <si>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</si>
  <si>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</si>
  <si>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</si>
  <si>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</si>
  <si>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</si>
  <si>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</si>
  <si>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</si>
  <si>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</si>
  <si>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</si>
  <si>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</si>
  <si>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</si>
  <si>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</si>
  <si>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</si>
  <si>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</si>
  <si>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</si>
  <si>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</si>
  <si>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</si>
  <si>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</si>
  <si>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</si>
  <si>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</si>
  <si>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</si>
  <si>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</si>
  <si>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</si>
  <si>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</si>
  <si>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</si>
  <si>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</si>
  <si>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</si>
  <si>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</si>
  <si>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</si>
  <si>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</si>
  <si>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</si>
  <si>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</si>
  <si>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</si>
  <si>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</si>
  <si>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</si>
  <si>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</si>
  <si>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</si>
  <si>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</si>
  <si>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</si>
  <si>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</si>
  <si>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</si>
  <si>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</si>
  <si>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</si>
  <si>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</si>
  <si>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</si>
  <si>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</si>
  <si>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</si>
  <si>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</si>
  <si>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</si>
  <si>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</si>
  <si>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</si>
  <si>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</si>
  <si>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</si>
  <si>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</si>
  <si>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</si>
  <si>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</si>
  <si>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</si>
  <si>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</si>
  <si>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</si>
  <si>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</si>
  <si>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</si>
  <si>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</si>
  <si>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</si>
  <si>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</si>
  <si>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</si>
  <si>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</si>
  <si>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</si>
  <si>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</si>
  <si>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</si>
  <si>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</si>
  <si>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</si>
  <si>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</si>
  <si>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</si>
  <si>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</si>
  <si>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</si>
  <si>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</si>
  <si>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</si>
  <si>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</si>
  <si>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</si>
  <si>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</si>
  <si>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</si>
  <si>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</si>
  <si>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</si>
  <si>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</si>
  <si>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</si>
  <si>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</si>
  <si>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</si>
  <si>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</si>
  <si>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</si>
  <si>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</si>
  <si>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</si>
  <si>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</si>
  <si>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</si>
  <si>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</si>
  <si>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</si>
  <si>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</si>
  <si>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</si>
  <si>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</si>
  <si>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</si>
  <si>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</si>
  <si>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</si>
  <si>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</si>
  <si>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</si>
  <si>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</si>
  <si>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</si>
  <si>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</si>
  <si>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</si>
  <si>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</si>
  <si>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</si>
  <si>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</si>
  <si>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</si>
  <si>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</si>
  <si>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</si>
  <si>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</si>
  <si>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</si>
  <si>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</si>
  <si>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</si>
  <si>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</si>
  <si>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</si>
  <si>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</si>
  <si>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</si>
  <si>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</si>
  <si>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</si>
  <si>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</si>
  <si>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</si>
  <si>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</si>
  <si>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</si>
  <si>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</si>
  <si>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</si>
  <si>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</si>
  <si>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</si>
  <si>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</si>
  <si>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</si>
  <si>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</si>
  <si>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</si>
  <si>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</si>
  <si>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</si>
  <si>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</si>
  <si>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</si>
  <si>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</si>
  <si>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</si>
  <si>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</si>
  <si>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</si>
  <si>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</si>
  <si>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</si>
  <si>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</si>
  <si>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</si>
  <si>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</si>
  <si>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</si>
  <si>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</si>
  <si>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</si>
  <si>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</si>
  <si>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</si>
  <si>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</si>
  <si>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</si>
  <si>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</si>
  <si>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</si>
  <si>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</si>
  <si>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</si>
  <si>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</si>
  <si>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</si>
  <si>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</si>
  <si>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</si>
  <si>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</si>
  <si>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</si>
  <si>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</si>
  <si>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</si>
  <si>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</si>
  <si>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</si>
  <si>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</si>
  <si>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</si>
  <si>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</si>
  <si>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</si>
  <si>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</si>
  <si>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</si>
  <si>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</si>
  <si>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</si>
  <si>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</si>
  <si>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</si>
  <si>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</si>
  <si>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</si>
  <si>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</si>
  <si>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</si>
  <si>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</si>
  <si>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</si>
  <si>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</si>
  <si>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</si>
  <si>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</si>
  <si>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</si>
  <si>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</si>
  <si>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</si>
  <si>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</si>
  <si>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</si>
  <si>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</si>
  <si>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</si>
  <si>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</si>
  <si>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</si>
  <si>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</si>
  <si>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</si>
  <si>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</si>
  <si>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</si>
  <si>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</si>
  <si>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</si>
  <si>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</si>
  <si>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</si>
  <si>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</si>
  <si>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</si>
  <si>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</si>
  <si>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</si>
  <si>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</si>
  <si>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</si>
  <si>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</si>
  <si>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</si>
  <si>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</si>
  <si>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</si>
  <si>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</si>
  <si>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</si>
  <si>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</si>
  <si>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</si>
  <si>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</si>
  <si>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</si>
  <si>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</si>
  <si>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</si>
  <si>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</si>
  <si>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</si>
  <si>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</si>
  <si>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</si>
  <si>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</si>
  <si>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</si>
  <si>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</si>
  <si>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</si>
  <si>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</si>
  <si>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</si>
  <si>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</si>
  <si>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</si>
  <si>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</si>
  <si>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</si>
  <si>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</si>
  <si>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</si>
  <si>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</si>
  <si>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</si>
  <si>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</si>
  <si>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</si>
  <si>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</si>
  <si>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</si>
  <si>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</si>
  <si>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</si>
  <si>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</si>
  <si>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</si>
  <si>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</si>
  <si>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</si>
  <si>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</si>
  <si>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</si>
  <si>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</si>
  <si>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</si>
  <si>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</si>
  <si>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</si>
  <si>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</si>
  <si>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</si>
  <si>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</si>
  <si>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</si>
  <si>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</si>
  <si>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</si>
  <si>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</si>
  <si>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</si>
  <si>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</si>
  <si>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</si>
  <si>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</si>
  <si>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</si>
  <si>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</si>
  <si>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</si>
  <si>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</si>
  <si>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</si>
  <si>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</si>
  <si>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</si>
  <si>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</si>
  <si>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</si>
  <si>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</si>
  <si>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</si>
  <si>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</si>
  <si>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</si>
  <si>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</si>
  <si>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</si>
  <si>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</si>
  <si>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</si>
  <si>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</si>
  <si>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</si>
  <si>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</si>
  <si>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</si>
  <si>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</si>
  <si>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</si>
  <si>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</si>
  <si>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</si>
  <si>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</si>
  <si>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</si>
  <si>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</si>
  <si>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</si>
  <si>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</si>
  <si>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</si>
  <si>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</si>
  <si>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</si>
  <si>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</si>
  <si>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</si>
  <si>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</si>
  <si>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</si>
  <si>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</si>
  <si>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</si>
  <si>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</si>
  <si>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</si>
  <si>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</si>
  <si>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</si>
  <si>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</si>
  <si>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</si>
  <si>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</si>
  <si>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</si>
  <si>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</si>
  <si>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</si>
  <si>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</si>
  <si>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</si>
  <si>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</si>
  <si>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</si>
  <si>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</si>
  <si>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</si>
  <si>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</si>
  <si>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</si>
  <si>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</si>
  <si>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</si>
  <si>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</si>
  <si>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</si>
  <si>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</si>
  <si>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</si>
  <si>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</si>
  <si>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</si>
  <si>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</si>
  <si>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</si>
  <si>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</si>
  <si>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</si>
  <si>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</si>
  <si>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</si>
  <si>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</si>
  <si>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</si>
  <si>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</si>
  <si>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</si>
  <si>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</si>
  <si>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</si>
  <si>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</si>
  <si>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</si>
  <si>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</si>
  <si>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</si>
  <si>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</si>
  <si>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</si>
  <si>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</si>
  <si>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</si>
  <si>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</si>
  <si>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</si>
  <si>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</si>
  <si>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</si>
  <si>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</si>
  <si>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</si>
  <si>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</si>
  <si>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</si>
  <si>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</si>
  <si>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</si>
  <si>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</si>
  <si>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</si>
  <si>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</si>
  <si>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</si>
  <si>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</si>
  <si>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</si>
  <si>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</si>
  <si>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</si>
  <si>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</si>
  <si>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</si>
  <si>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</si>
  <si>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</si>
  <si>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</si>
  <si>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</si>
  <si>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</si>
  <si>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</si>
  <si>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</si>
  <si>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</si>
  <si>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</si>
  <si>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</si>
  <si>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</si>
  <si>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</si>
  <si>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</si>
  <si>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</si>
  <si>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</si>
  <si>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</si>
  <si>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</si>
  <si>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</si>
  <si>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</si>
  <si>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</si>
  <si>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</si>
  <si>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</si>
  <si>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</si>
  <si>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</si>
  <si>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</si>
  <si>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</si>
  <si>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</si>
  <si>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</si>
  <si>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</si>
  <si>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</si>
  <si>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</si>
  <si>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</si>
  <si>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</si>
  <si>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</si>
  <si>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</si>
  <si>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</si>
  <si>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</si>
  <si>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</si>
  <si>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</si>
  <si>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</si>
  <si>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</si>
  <si>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</si>
  <si>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</si>
  <si>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</si>
  <si>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</si>
  <si>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</si>
  <si>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</si>
  <si>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</si>
  <si>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</si>
  <si>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</si>
  <si>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</si>
  <si>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</si>
  <si>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</si>
  <si>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</si>
  <si>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</si>
  <si>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</si>
  <si>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</si>
  <si>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</si>
  <si>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</si>
  <si>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</si>
  <si>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</si>
  <si>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</si>
  <si>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</si>
  <si>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</si>
  <si>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</si>
  <si>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</si>
  <si>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</si>
  <si>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</si>
  <si>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</si>
  <si>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</si>
  <si>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</si>
  <si>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</si>
  <si>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</si>
  <si>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</si>
  <si>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</si>
  <si>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</si>
  <si>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</si>
  <si>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</si>
  <si>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</si>
  <si>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</si>
  <si>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</si>
  <si>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</si>
  <si>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</si>
  <si>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</si>
  <si>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</si>
  <si>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</si>
  <si>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</si>
  <si>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</si>
  <si>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</si>
  <si>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</si>
  <si>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</si>
  <si>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</si>
  <si>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</si>
  <si>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</si>
  <si>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</si>
  <si>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</si>
  <si>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</si>
  <si>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</si>
  <si>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</si>
  <si>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</si>
  <si>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</si>
  <si>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</si>
  <si>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</si>
  <si>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</si>
  <si>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</si>
  <si>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</si>
  <si>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</si>
  <si>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</si>
  <si>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</si>
  <si>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</si>
  <si>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</si>
  <si>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</si>
  <si>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</si>
  <si>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</si>
  <si>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</si>
  <si>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</si>
  <si>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</si>
  <si>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</si>
  <si>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</si>
  <si>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</si>
  <si>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</si>
  <si>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</si>
  <si>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</si>
  <si>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</si>
  <si>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</si>
  <si>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</si>
  <si>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</si>
  <si>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</si>
  <si>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</si>
  <si>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</si>
  <si>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</si>
  <si>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</si>
  <si>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</si>
  <si>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</si>
  <si>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</si>
  <si>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</si>
  <si>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</si>
  <si>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</si>
  <si>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</si>
  <si>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</si>
  <si>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</si>
  <si>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</si>
  <si>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</si>
  <si>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</si>
  <si>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</si>
  <si>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</si>
  <si>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</si>
  <si>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</si>
  <si>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</si>
  <si>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</si>
  <si>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</si>
  <si>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</si>
  <si>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</si>
  <si>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</si>
  <si>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</si>
  <si>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</si>
  <si>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</si>
  <si>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</si>
  <si>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</si>
  <si>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</si>
  <si>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</si>
  <si>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</si>
  <si>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</si>
  <si>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</si>
  <si>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</si>
  <si>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</si>
  <si>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</si>
  <si>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</si>
  <si>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</si>
  <si>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</si>
  <si>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</si>
  <si>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</si>
  <si>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</si>
  <si>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</si>
  <si>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</si>
  <si>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</si>
  <si>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</si>
  <si>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</si>
  <si>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</si>
  <si>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</si>
  <si>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</si>
  <si>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</si>
  <si>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</si>
  <si>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</si>
  <si>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</si>
  <si>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</si>
  <si>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</si>
  <si>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</si>
  <si>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</si>
  <si>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</si>
  <si>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</si>
  <si>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</si>
  <si>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</si>
  <si>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</si>
  <si>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</si>
  <si>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</si>
  <si>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</si>
  <si>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</si>
  <si>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</si>
  <si>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</si>
  <si>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</si>
  <si>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</si>
  <si>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</si>
  <si>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</si>
  <si>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</si>
  <si>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</si>
  <si>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</si>
  <si>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</si>
  <si>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</si>
  <si>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</si>
  <si>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</si>
  <si>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</si>
  <si>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</si>
  <si>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</si>
  <si>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</si>
  <si>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</si>
  <si>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</si>
  <si>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</si>
  <si>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</si>
  <si>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</si>
  <si>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</si>
  <si>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</si>
  <si>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</si>
  <si>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</si>
  <si>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</si>
  <si>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</si>
  <si>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</si>
  <si>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</si>
  <si>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</si>
  <si>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</si>
  <si>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</si>
  <si>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</si>
  <si>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</si>
  <si>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</si>
  <si>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</si>
  <si>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</si>
  <si>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</si>
  <si>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</si>
  <si>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</si>
  <si>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</si>
  <si>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</si>
  <si>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</si>
  <si>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</si>
  <si>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</si>
  <si>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</si>
  <si>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</si>
  <si>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</si>
  <si>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</si>
  <si>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</si>
  <si>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</si>
  <si>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</si>
  <si>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</si>
  <si>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</si>
  <si>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</si>
  <si>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</si>
  <si>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</si>
  <si>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</si>
  <si>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</si>
  <si>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</si>
  <si>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</si>
  <si>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</si>
  <si>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</si>
  <si>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</si>
  <si>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</si>
  <si>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</si>
  <si>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</si>
  <si>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</si>
  <si>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</si>
  <si>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</si>
  <si>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</si>
  <si>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</si>
  <si>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</si>
  <si>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</si>
  <si>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</si>
  <si>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</si>
  <si>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</si>
  <si>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</si>
  <si>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</si>
  <si>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</si>
  <si>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</si>
  <si>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</si>
  <si>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</si>
  <si>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</si>
  <si>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</si>
  <si>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</si>
  <si>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</si>
  <si>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</si>
  <si>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</si>
  <si>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</si>
  <si>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</si>
  <si>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</si>
  <si>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</si>
  <si>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</si>
  <si>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</si>
  <si>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</si>
  <si>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</si>
  <si>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</si>
  <si>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</si>
  <si>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</si>
  <si>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</si>
  <si>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</si>
  <si>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</si>
  <si>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</si>
  <si>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</si>
  <si>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</si>
  <si>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</si>
  <si>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</si>
  <si>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</si>
  <si>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</si>
  <si>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</si>
  <si>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</si>
  <si>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</si>
  <si>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</si>
  <si>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</si>
  <si>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</si>
  <si>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</si>
  <si>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</si>
  <si>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</si>
  <si>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</si>
  <si>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</si>
  <si>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</si>
  <si>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</si>
  <si>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</si>
  <si>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</si>
  <si>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</si>
  <si>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</si>
  <si>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</si>
  <si>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</si>
  <si>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</si>
  <si>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</si>
  <si>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</si>
  <si>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</si>
  <si>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</si>
  <si>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</si>
  <si>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</si>
  <si>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</si>
  <si>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</si>
  <si>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</si>
  <si>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</si>
  <si>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</si>
  <si>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</si>
  <si>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</si>
  <si>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</si>
  <si>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</si>
  <si>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</si>
  <si>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</si>
  <si>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</si>
  <si>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</si>
  <si>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</si>
  <si>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</si>
  <si>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</si>
  <si>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</si>
  <si>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</si>
  <si>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</si>
  <si>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</si>
  <si>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</si>
  <si>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</si>
  <si>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</si>
  <si>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</si>
  <si>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</si>
  <si>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</si>
  <si>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</si>
  <si>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</si>
  <si>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</si>
  <si>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</si>
  <si>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</si>
  <si>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</si>
  <si>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</si>
  <si>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</si>
  <si>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</si>
  <si>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</si>
  <si>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</si>
  <si>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</si>
  <si>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</si>
  <si>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</si>
  <si>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</si>
  <si>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</si>
  <si>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</si>
  <si>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</si>
  <si>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</si>
  <si>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</si>
  <si>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</si>
  <si>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</si>
  <si>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</si>
  <si>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</si>
  <si>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</si>
  <si>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</si>
  <si>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</si>
  <si>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</si>
  <si>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</si>
  <si>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</si>
  <si>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</si>
  <si>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</si>
  <si>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</si>
  <si>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</si>
  <si>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</si>
  <si>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</si>
  <si>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</si>
  <si>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</si>
  <si>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</si>
  <si>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</si>
  <si>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</si>
  <si>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</si>
  <si>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</si>
  <si>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</si>
  <si>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</si>
  <si>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</si>
  <si>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</si>
  <si>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</si>
  <si>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</si>
  <si>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</si>
  <si>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</si>
  <si>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</si>
  <si>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</si>
  <si>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</si>
  <si>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</si>
  <si>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</si>
  <si>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</si>
  <si>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</si>
  <si>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</si>
  <si>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</si>
  <si>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</si>
  <si>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</si>
  <si>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</si>
  <si>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</si>
  <si>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</si>
  <si>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</si>
  <si>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</si>
  <si>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</si>
  <si>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</si>
  <si>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</si>
  <si>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</si>
  <si>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</si>
  <si>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</si>
  <si>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</si>
  <si>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</si>
  <si>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</si>
  <si>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</si>
  <si>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</si>
  <si>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</si>
  <si>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</si>
  <si>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</si>
  <si>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</si>
  <si>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</si>
  <si>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</si>
  <si>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</si>
  <si>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</si>
  <si>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</si>
  <si>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</si>
  <si>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</si>
  <si>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</si>
  <si>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</si>
  <si>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</si>
  <si>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</si>
  <si>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</si>
  <si>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</si>
  <si>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</si>
  <si>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</si>
  <si>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</si>
  <si>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</si>
  <si>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</si>
  <si>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</si>
  <si>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</si>
  <si>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</si>
  <si>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</si>
  <si>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</si>
  <si>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</si>
  <si>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</si>
  <si>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</si>
  <si>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</si>
  <si>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</si>
  <si>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</si>
  <si>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</si>
  <si>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</si>
  <si>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</si>
  <si>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</si>
  <si>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</si>
  <si>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</si>
  <si>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</si>
  <si>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</si>
  <si>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</si>
  <si>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</si>
  <si>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</si>
  <si>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</si>
  <si>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</si>
  <si>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</si>
  <si>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</si>
  <si>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</si>
  <si>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</si>
  <si>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</si>
  <si>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</si>
  <si>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</si>
  <si>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</si>
  <si>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</si>
  <si>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</si>
  <si>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</si>
  <si>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</si>
  <si>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</si>
  <si>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</si>
  <si>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</si>
  <si>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</si>
  <si>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</si>
  <si>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</si>
  <si>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</si>
  <si>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</si>
  <si>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</si>
  <si>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</si>
  <si>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</si>
  <si>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</si>
  <si>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</si>
  <si>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</si>
  <si>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</si>
  <si>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</si>
  <si>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</si>
  <si>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</si>
  <si>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</si>
  <si>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</si>
  <si>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</si>
  <si>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</si>
  <si>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</si>
  <si>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</si>
  <si>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</si>
  <si>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</si>
  <si>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</si>
  <si>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</si>
  <si>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</si>
  <si>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</si>
  <si>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</si>
  <si>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</si>
  <si>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</si>
  <si>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</si>
  <si>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</si>
  <si>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</si>
  <si>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</si>
  <si>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</si>
  <si>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</si>
  <si>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</si>
  <si>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</si>
  <si>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</si>
  <si>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</si>
  <si>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</si>
  <si>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</si>
  <si>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</si>
  <si>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</si>
  <si>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</si>
  <si>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</si>
  <si>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</si>
  <si>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</si>
  <si>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</si>
  <si>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</si>
  <si>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</si>
  <si>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</si>
  <si>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</si>
  <si>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</si>
  <si>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</si>
  <si>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</si>
  <si>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</si>
  <si>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</si>
  <si>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</si>
  <si>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</si>
  <si>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</si>
  <si>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</si>
  <si>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</si>
  <si>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</si>
  <si>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</si>
  <si>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</si>
  <si>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</si>
  <si>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</si>
  <si>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</si>
  <si>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</si>
  <si>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</si>
  <si>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</si>
  <si>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</si>
  <si>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</si>
  <si>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</si>
  <si>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</si>
  <si>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</si>
  <si>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</si>
  <si>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</si>
  <si>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</si>
  <si>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</si>
  <si>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</si>
  <si>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</si>
  <si>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</si>
  <si>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</si>
  <si>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</si>
  <si>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</si>
  <si>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</si>
  <si>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</si>
  <si>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</si>
  <si>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</si>
  <si>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</si>
  <si>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</si>
  <si>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</si>
  <si>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</si>
  <si>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</si>
  <si>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</si>
  <si>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</si>
  <si>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</si>
  <si>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</si>
  <si>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</si>
  <si>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</si>
  <si>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</si>
  <si>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</si>
  <si>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</si>
  <si>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</si>
  <si>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</si>
  <si>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</si>
  <si>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</si>
  <si>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</si>
  <si>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</si>
  <si>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</si>
  <si>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</si>
  <si>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</si>
  <si>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</si>
  <si>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</si>
  <si>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</si>
  <si>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</si>
  <si>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</si>
  <si>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</si>
  <si>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</si>
  <si>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</si>
  <si>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</si>
  <si>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</si>
  <si>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</si>
  <si>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</si>
  <si>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</si>
  <si>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</si>
  <si>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</si>
  <si>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</si>
  <si>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</si>
  <si>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</si>
  <si>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</si>
  <si>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</si>
  <si>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</si>
  <si>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</si>
  <si>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</si>
  <si>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</si>
  <si>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</si>
  <si>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</si>
  <si>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</si>
  <si>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</si>
  <si>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</si>
  <si>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</si>
  <si>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</si>
  <si>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</si>
  <si>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</si>
  <si>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</si>
  <si>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</si>
  <si>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</si>
  <si>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</si>
  <si>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</si>
  <si>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</si>
  <si>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</si>
  <si>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</si>
  <si>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</si>
  <si>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</si>
  <si>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</si>
  <si>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</si>
  <si>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</si>
  <si>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</si>
  <si>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</si>
  <si>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</si>
  <si>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</si>
  <si>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</si>
  <si>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</si>
  <si>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</si>
  <si>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</si>
  <si>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</si>
  <si>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</si>
  <si>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</si>
  <si>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</si>
  <si>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</si>
  <si>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</si>
  <si>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</si>
  <si>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</si>
  <si>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</si>
  <si>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</si>
  <si>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</si>
  <si>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</si>
  <si>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</si>
  <si>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</si>
  <si>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</si>
  <si>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</si>
  <si>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</si>
  <si>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</si>
  <si>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</si>
  <si>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</si>
  <si>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</si>
  <si>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</si>
  <si>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</si>
  <si>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</si>
  <si>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</si>
  <si>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</si>
  <si>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</si>
  <si>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</si>
  <si>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</si>
  <si>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</si>
  <si>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</si>
  <si>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</si>
  <si>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</si>
  <si>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</si>
  <si>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</si>
  <si>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</si>
  <si>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</si>
  <si>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</si>
  <si>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</si>
  <si>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</si>
  <si>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</si>
  <si>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</si>
  <si>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</si>
  <si>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</si>
  <si>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</si>
  <si>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</si>
  <si>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</si>
  <si>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</si>
  <si>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</si>
  <si>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</si>
  <si>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</si>
  <si>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</si>
  <si>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</si>
  <si>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</si>
  <si>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</si>
  <si>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</si>
  <si>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</si>
  <si>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</si>
  <si>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</si>
  <si>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</si>
  <si>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</si>
  <si>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</si>
  <si>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</si>
  <si>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</si>
  <si>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</si>
  <si>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</si>
  <si>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</si>
  <si>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</si>
  <si>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</si>
  <si>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</si>
  <si>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</si>
  <si>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</si>
  <si>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</si>
  <si>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</si>
  <si>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</si>
  <si>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</si>
  <si>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</si>
  <si>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</si>
  <si>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</si>
  <si>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</si>
  <si>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</si>
  <si>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</si>
  <si>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</si>
  <si>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</si>
  <si>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</si>
  <si>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</si>
  <si>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</si>
  <si>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</si>
  <si>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</si>
  <si>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</si>
  <si>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</si>
  <si>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</si>
  <si>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</si>
  <si>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</si>
  <si>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</si>
  <si>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</si>
  <si>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</si>
  <si>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</si>
  <si>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</si>
  <si>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</si>
  <si>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</si>
  <si>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</si>
  <si>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</si>
  <si>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</si>
  <si>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</si>
  <si>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</si>
  <si>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</si>
  <si>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</si>
  <si>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</si>
  <si>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</si>
  <si>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</si>
  <si>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</si>
  <si>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</si>
  <si>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</si>
  <si>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</si>
  <si>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</si>
  <si>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</si>
  <si>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</si>
  <si>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</si>
  <si>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</si>
  <si>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</si>
  <si>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</si>
  <si>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</si>
  <si>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</si>
  <si>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</si>
  <si>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</si>
  <si>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</si>
  <si>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</si>
  <si>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</si>
  <si>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</si>
  <si>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</si>
  <si>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</si>
  <si>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</si>
  <si>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</si>
  <si>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</si>
  <si>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</si>
  <si>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</si>
  <si>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</si>
  <si>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</si>
  <si>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</si>
  <si>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</si>
  <si>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</si>
  <si>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</si>
  <si>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</si>
  <si>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</si>
  <si>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</si>
  <si>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</si>
  <si>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</si>
  <si>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</si>
  <si>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</si>
  <si>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</si>
  <si>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</si>
  <si>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</si>
  <si>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</si>
  <si>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</si>
  <si>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</si>
  <si>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</si>
  <si>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</si>
  <si>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</si>
  <si>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</si>
  <si>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</si>
  <si>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</si>
  <si>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</si>
  <si>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</si>
  <si>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</si>
  <si>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</si>
  <si>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</si>
  <si>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</si>
  <si>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</si>
  <si>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</si>
  <si>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</si>
  <si>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</si>
  <si>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</si>
  <si>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</si>
  <si>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</si>
  <si>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</si>
  <si>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</si>
  <si>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</si>
  <si>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</si>
  <si>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</si>
  <si>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</si>
  <si>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</si>
  <si>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</si>
  <si>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</si>
  <si>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</si>
  <si>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</si>
  <si>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</si>
  <si>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</si>
  <si>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</si>
  <si>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</si>
  <si>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</si>
  <si>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</si>
  <si>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</si>
  <si>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</si>
  <si>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</si>
  <si>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</si>
  <si>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</si>
  <si>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</si>
  <si>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</si>
  <si>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</si>
  <si>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</si>
  <si>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</si>
  <si>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</si>
  <si>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</si>
  <si>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</si>
  <si>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</si>
  <si>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</si>
  <si>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</si>
  <si>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</si>
  <si>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</si>
  <si>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</si>
  <si>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</si>
  <si>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</si>
  <si>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</si>
  <si>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</si>
  <si>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</si>
  <si>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</si>
  <si>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</si>
  <si>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</si>
  <si>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</si>
  <si>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</si>
  <si>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</si>
  <si>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</si>
  <si>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</si>
  <si>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</si>
  <si>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</si>
  <si>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</si>
  <si>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</si>
  <si>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</si>
  <si>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</si>
  <si>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</si>
  <si>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</si>
  <si>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</si>
  <si>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</si>
  <si>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</si>
  <si>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</si>
  <si>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</si>
  <si>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</si>
  <si>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</si>
  <si>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</si>
  <si>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</si>
  <si>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</si>
  <si>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</si>
  <si>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</si>
  <si>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</si>
  <si>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</si>
  <si>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</si>
  <si>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</si>
  <si>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</si>
  <si>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</si>
  <si>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</si>
  <si>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</si>
  <si>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</si>
  <si>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</si>
  <si>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</si>
  <si>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</si>
  <si>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</si>
  <si>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</si>
  <si>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</si>
  <si>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</si>
  <si>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</si>
  <si>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</si>
  <si>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</si>
  <si>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</si>
  <si>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</si>
  <si>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</si>
  <si>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</si>
  <si>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</si>
  <si>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</si>
  <si>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</si>
  <si>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</si>
  <si>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</si>
  <si>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</si>
  <si>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</si>
  <si>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</si>
  <si>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</si>
  <si>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</si>
  <si>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</si>
  <si>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</si>
  <si>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</si>
  <si>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</si>
  <si>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</si>
  <si>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</si>
  <si>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</si>
  <si>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</si>
  <si>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</si>
  <si>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</si>
  <si>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</si>
  <si>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</si>
  <si>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</si>
  <si>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</si>
  <si>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</si>
  <si>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</si>
  <si>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</si>
  <si>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</si>
  <si>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</si>
  <si>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</si>
  <si>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</si>
  <si>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</si>
  <si>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</si>
  <si>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</si>
  <si>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</si>
  <si>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</si>
  <si>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</si>
  <si>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</si>
  <si>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</si>
  <si>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</si>
  <si>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</si>
  <si>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</si>
  <si>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</si>
  <si>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</si>
  <si>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</si>
  <si>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</si>
  <si>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</si>
  <si>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</si>
  <si>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</si>
  <si>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</si>
  <si>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</si>
  <si>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</si>
  <si>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</si>
  <si>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</si>
  <si>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</si>
  <si>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</si>
  <si>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</si>
  <si>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</si>
  <si>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</si>
  <si>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</si>
  <si>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</si>
  <si>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</si>
  <si>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</si>
  <si>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</si>
  <si>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</si>
  <si>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</si>
  <si>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</si>
  <si>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</si>
  <si>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</si>
  <si>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</si>
  <si>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</si>
  <si>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</si>
  <si>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</si>
  <si>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</si>
  <si>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</si>
  <si>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</si>
  <si>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</si>
  <si>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</si>
  <si>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</si>
  <si>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</si>
  <si>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</si>
  <si>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</si>
  <si>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</si>
  <si>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</si>
  <si>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</si>
  <si>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</si>
  <si>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</si>
  <si>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</si>
  <si>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</si>
  <si>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</si>
  <si>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</si>
  <si>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</si>
  <si>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</si>
  <si>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</si>
  <si>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</si>
  <si>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</si>
  <si>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</si>
  <si>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</si>
  <si>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</si>
  <si>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</si>
  <si>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</si>
  <si>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</si>
  <si>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</si>
  <si>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</si>
  <si>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</si>
  <si>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</si>
  <si>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</si>
  <si>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</si>
  <si>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</si>
  <si>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</si>
  <si>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</si>
  <si>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</si>
  <si>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</si>
  <si>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</si>
  <si>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</si>
  <si>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</si>
  <si>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</si>
  <si>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</si>
  <si>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</si>
  <si>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</si>
  <si>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</si>
  <si>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</si>
  <si>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</si>
  <si>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</si>
  <si>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</si>
  <si>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</si>
  <si>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</si>
  <si>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</si>
  <si>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</si>
  <si>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</si>
  <si>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</si>
  <si>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</si>
  <si>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</si>
  <si>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</si>
  <si>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</si>
  <si>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</si>
  <si>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</si>
  <si>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</si>
  <si>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</si>
  <si>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</si>
  <si>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</si>
  <si>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</si>
  <si>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</si>
  <si>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</si>
  <si>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</si>
  <si>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</si>
  <si>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</si>
  <si>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</si>
  <si>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</si>
  <si>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</si>
  <si>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</si>
  <si>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</si>
  <si>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</si>
  <si>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</si>
  <si>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</si>
  <si>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</si>
  <si>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</si>
  <si>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</si>
  <si>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</si>
  <si>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</si>
  <si>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</si>
  <si>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</si>
  <si>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</si>
  <si>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</si>
  <si>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</si>
  <si>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</si>
  <si>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</si>
  <si>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</si>
  <si>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</si>
  <si>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</si>
  <si>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</si>
  <si>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</si>
  <si>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</si>
  <si>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</si>
  <si>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</si>
  <si>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</si>
  <si>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</si>
  <si>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</si>
  <si>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</si>
  <si>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</si>
  <si>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</si>
  <si>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</si>
  <si>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</si>
  <si>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</si>
  <si>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</si>
  <si>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</si>
  <si>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</si>
  <si>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</si>
  <si>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</si>
  <si>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</si>
  <si>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</si>
  <si>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</si>
  <si>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</si>
  <si>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</si>
  <si>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</si>
  <si>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</si>
  <si>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</si>
  <si>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</si>
  <si>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</si>
  <si>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</si>
  <si>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</si>
  <si>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</si>
  <si>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</si>
  <si>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</si>
  <si>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</si>
  <si>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</si>
  <si>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</si>
  <si>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</si>
  <si>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</si>
  <si>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</si>
  <si>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</si>
  <si>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</si>
  <si>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</si>
  <si>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</si>
  <si>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</si>
  <si>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</si>
  <si>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</si>
  <si>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</si>
  <si>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</si>
  <si>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</si>
  <si>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</si>
  <si>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</si>
  <si>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</si>
  <si>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</si>
  <si>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</si>
  <si>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</si>
  <si>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</si>
  <si>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</si>
  <si>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</si>
  <si>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</si>
  <si>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</si>
  <si>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</si>
  <si>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</si>
  <si>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</si>
  <si>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</si>
  <si>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</si>
  <si>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</si>
  <si>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</si>
  <si>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</si>
  <si>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</si>
  <si>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</si>
  <si>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</si>
  <si>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</si>
  <si>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</si>
  <si>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</si>
  <si>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</si>
  <si>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</si>
  <si>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</si>
  <si>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</si>
  <si>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</si>
  <si>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</si>
  <si>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</si>
  <si>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</si>
  <si>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</si>
  <si>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</si>
  <si>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</si>
  <si>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</si>
  <si>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</si>
  <si>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</si>
  <si>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</si>
  <si>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</si>
  <si>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</si>
  <si>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</si>
  <si>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</si>
  <si>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</si>
  <si>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</si>
  <si>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</si>
  <si>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</si>
  <si>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</si>
  <si>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</si>
  <si>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</si>
  <si>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</si>
  <si>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</si>
  <si>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</si>
  <si>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</si>
  <si>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</si>
  <si>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</si>
  <si>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</si>
  <si>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</si>
  <si>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</si>
  <si>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</si>
  <si>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</si>
  <si>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</si>
  <si>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</si>
  <si>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</si>
  <si>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</si>
  <si>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</si>
  <si>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</si>
  <si>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</si>
  <si>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</si>
  <si>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</si>
  <si>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</si>
  <si>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</si>
  <si>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</si>
  <si>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</si>
  <si>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</si>
  <si>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</si>
  <si>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</si>
  <si>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</si>
  <si>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</si>
  <si>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</si>
  <si>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</si>
  <si>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</si>
  <si>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</si>
  <si>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</si>
  <si>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</si>
  <si>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</si>
  <si>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</si>
  <si>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</si>
  <si>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</si>
  <si>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</si>
  <si>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</si>
  <si>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</si>
  <si>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</si>
  <si>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</si>
  <si>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</si>
  <si>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</si>
  <si>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</si>
  <si>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</si>
  <si>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</si>
  <si>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</si>
  <si>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</si>
  <si>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</si>
  <si>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</si>
  <si>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</si>
  <si>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</si>
  <si>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</si>
  <si>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</si>
  <si>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</si>
  <si>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</si>
  <si>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</si>
  <si>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</si>
  <si>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</si>
  <si>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</si>
  <si>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</si>
  <si>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</si>
  <si>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</si>
  <si>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</si>
  <si>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</si>
  <si>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</si>
  <si>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</si>
  <si>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</si>
  <si>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</si>
  <si>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</si>
  <si>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</si>
  <si>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</si>
  <si>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</si>
  <si>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</si>
  <si>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</si>
  <si>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</si>
  <si>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</si>
  <si>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</si>
  <si>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</si>
  <si>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</si>
  <si>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</si>
  <si>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</si>
  <si>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</si>
  <si>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</si>
  <si>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</si>
  <si>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</si>
  <si>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</si>
  <si>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</si>
  <si>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</si>
  <si>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</si>
  <si>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</si>
  <si>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</si>
  <si>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</si>
  <si>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</si>
  <si>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</si>
  <si>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</si>
  <si>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</si>
  <si>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</si>
  <si>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</si>
  <si>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</si>
  <si>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</si>
  <si>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</si>
  <si>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</si>
  <si>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</si>
  <si>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</si>
  <si>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</si>
  <si>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</si>
  <si>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</si>
  <si>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</si>
  <si>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</si>
  <si>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</si>
  <si>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</si>
  <si>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</si>
  <si>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</si>
  <si>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</si>
  <si>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</si>
  <si>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</si>
  <si>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</si>
  <si>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</si>
  <si>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</si>
  <si>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</si>
  <si>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</si>
  <si>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</si>
  <si>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</si>
  <si>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</si>
  <si>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</si>
  <si>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</si>
  <si>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</si>
  <si>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</si>
  <si>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</si>
  <si>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</si>
  <si>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</si>
  <si>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</si>
  <si>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</si>
  <si>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</si>
  <si>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</si>
  <si>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</si>
  <si>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</si>
  <si>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</si>
  <si>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</si>
  <si>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</si>
  <si>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</si>
  <si>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</si>
  <si>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</si>
  <si>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</si>
  <si>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</si>
  <si>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</si>
  <si>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</si>
  <si>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</si>
  <si>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</si>
  <si>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</si>
  <si>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</si>
  <si>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</si>
  <si>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</si>
  <si>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</si>
  <si>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</si>
  <si>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</si>
  <si>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</si>
  <si>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</si>
  <si>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</si>
  <si>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</si>
  <si>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</si>
  <si>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</si>
  <si>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</si>
  <si>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</si>
  <si>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</si>
  <si>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</si>
  <si>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</si>
  <si>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</si>
  <si>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</si>
  <si>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</si>
  <si>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</si>
  <si>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</si>
  <si>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</si>
  <si>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</si>
  <si>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</si>
  <si>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</si>
  <si>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</si>
  <si>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</si>
  <si>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</si>
  <si>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</si>
  <si>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</si>
  <si>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</si>
  <si>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</si>
  <si>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</si>
  <si>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</si>
  <si>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</si>
  <si>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</si>
  <si>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</si>
  <si>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</si>
  <si>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</si>
  <si>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</si>
  <si>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</si>
  <si>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</si>
  <si>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</si>
  <si>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</si>
  <si>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</si>
  <si>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</si>
  <si>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</si>
  <si>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</si>
  <si>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</si>
  <si>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</si>
  <si>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</si>
  <si>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</si>
  <si>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</si>
  <si>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</si>
  <si>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</si>
  <si>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</si>
  <si>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</si>
  <si>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</si>
  <si>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</si>
  <si>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</si>
  <si>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</si>
  <si>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</si>
  <si>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</si>
  <si>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</si>
  <si>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</si>
  <si>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</si>
  <si>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</si>
  <si>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</si>
  <si>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</si>
  <si>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</si>
  <si>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</si>
  <si>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</si>
  <si>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</si>
  <si>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</si>
  <si>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</si>
  <si>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</si>
  <si>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</si>
  <si>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</si>
  <si>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</si>
  <si>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</si>
  <si>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</si>
  <si>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</si>
  <si>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</si>
  <si>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</si>
  <si>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</si>
  <si>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</si>
  <si>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</si>
  <si>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</si>
  <si>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</si>
  <si>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</si>
  <si>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</si>
  <si>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</si>
  <si>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</si>
  <si>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</si>
  <si>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</si>
  <si>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</si>
  <si>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</si>
  <si>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</si>
  <si>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</si>
  <si>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</si>
  <si>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</si>
  <si>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</si>
  <si>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</si>
  <si>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</si>
  <si>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</si>
  <si>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</si>
  <si>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</si>
  <si>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</si>
  <si>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</si>
  <si>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</si>
  <si>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</si>
  <si>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</si>
  <si>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</si>
  <si>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</si>
  <si>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</si>
  <si>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</si>
  <si>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</si>
  <si>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</si>
  <si>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</si>
  <si>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</si>
  <si>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</si>
  <si>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</si>
  <si>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</si>
  <si>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</si>
  <si>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</si>
  <si>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</si>
  <si>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</si>
  <si>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</si>
  <si>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</si>
  <si>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</si>
  <si>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</si>
  <si>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</si>
  <si>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</si>
  <si>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</si>
  <si>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</si>
  <si>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</si>
  <si>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</si>
  <si>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</si>
  <si>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</si>
  <si>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</si>
  <si>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</si>
  <si>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</si>
  <si>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</si>
  <si>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</si>
  <si>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</si>
  <si>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</si>
  <si>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</si>
  <si>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</si>
  <si>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</si>
  <si>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</si>
  <si>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</si>
  <si>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</si>
  <si>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</si>
  <si>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</si>
  <si>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</si>
  <si>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</si>
  <si>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</si>
  <si>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</si>
  <si>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</si>
  <si>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</si>
  <si>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</si>
  <si>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</si>
  <si>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</si>
  <si>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</si>
  <si>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</si>
  <si>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</si>
  <si>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</si>
  <si>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</si>
  <si>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</si>
  <si>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</si>
  <si>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</si>
  <si>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</si>
  <si>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</si>
  <si>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</si>
  <si>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</si>
  <si>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</si>
  <si>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</si>
  <si>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</si>
  <si>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</si>
  <si>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</si>
  <si>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</si>
  <si>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</si>
  <si>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</si>
  <si>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</si>
  <si>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</si>
  <si>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</si>
  <si>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</si>
  <si>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</si>
  <si>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</si>
  <si>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</si>
  <si>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</si>
  <si>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</si>
  <si>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</si>
  <si>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</si>
  <si>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</si>
  <si>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</si>
  <si>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</si>
  <si>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</si>
  <si>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</si>
  <si>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</si>
  <si>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</si>
  <si>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</si>
  <si>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</si>
  <si>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</si>
  <si>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</si>
  <si>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</si>
  <si>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</si>
  <si>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</si>
  <si>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</si>
  <si>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</si>
  <si>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</si>
  <si>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</si>
  <si>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</si>
  <si>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</si>
  <si>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</si>
  <si>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</si>
  <si>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</si>
  <si>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</si>
  <si>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</si>
  <si>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</si>
  <si>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</si>
  <si>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</si>
  <si>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</si>
  <si>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</si>
  <si>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</si>
  <si>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</si>
  <si>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</si>
  <si>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</si>
  <si>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</si>
  <si>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</si>
  <si>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</si>
  <si>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</si>
  <si>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</si>
  <si>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</si>
  <si>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</si>
  <si>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</si>
  <si>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</si>
  <si>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</si>
  <si>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</si>
  <si>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</si>
  <si>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</si>
  <si>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</si>
  <si>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</si>
  <si>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</si>
  <si>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</si>
  <si>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</si>
  <si>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</si>
  <si>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</si>
  <si>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</si>
  <si>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</si>
  <si>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</si>
  <si>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</si>
  <si>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</si>
  <si>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</si>
  <si>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</si>
  <si>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</si>
  <si>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</si>
  <si>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</si>
  <si>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</si>
  <si>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</si>
  <si>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</si>
  <si>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</si>
  <si>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</si>
  <si>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</si>
  <si>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</si>
  <si>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</si>
  <si>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</si>
  <si>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</si>
  <si>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</si>
  <si>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</si>
  <si>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</si>
  <si>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</si>
  <si>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</si>
  <si>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</si>
  <si>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</si>
  <si>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</si>
  <si>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</si>
  <si>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</si>
  <si>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</si>
  <si>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</si>
  <si>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</si>
  <si>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</si>
  <si>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</si>
  <si>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</si>
  <si>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</si>
  <si>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</si>
  <si>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</si>
  <si>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</si>
  <si>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</si>
  <si>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</si>
  <si>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</si>
  <si>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</si>
  <si>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</si>
  <si>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</si>
  <si>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</si>
  <si>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</si>
  <si>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</si>
  <si>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</si>
  <si>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</si>
  <si>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</si>
  <si>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</si>
  <si>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</si>
  <si>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</si>
  <si>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</si>
  <si>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</si>
  <si>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</si>
  <si>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</si>
  <si>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</si>
  <si>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</si>
  <si>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</si>
  <si>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</si>
  <si>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</si>
  <si>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</si>
  <si>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</si>
  <si>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</si>
  <si>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</si>
  <si>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</si>
  <si>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</si>
  <si>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</si>
  <si>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</si>
  <si>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</si>
  <si>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</si>
  <si>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</si>
  <si>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</si>
  <si>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</si>
  <si>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</si>
  <si>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</si>
  <si>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</si>
  <si>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</si>
  <si>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</si>
  <si>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</si>
  <si>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</si>
  <si>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</si>
  <si>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</si>
  <si>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</si>
  <si>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</si>
  <si>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</si>
  <si>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</si>
  <si>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</si>
  <si>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</si>
  <si>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</si>
  <si>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</si>
  <si>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</si>
  <si>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</si>
  <si>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</si>
  <si>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</si>
  <si>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</si>
  <si>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</si>
  <si>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</si>
  <si>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</si>
  <si>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</si>
  <si>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</si>
  <si>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</si>
  <si>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</si>
  <si>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</si>
  <si>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</si>
  <si>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</si>
  <si>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</si>
  <si>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</si>
  <si>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</si>
  <si>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</si>
  <si>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</si>
  <si>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</si>
  <si>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</si>
  <si>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</si>
  <si>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</si>
  <si>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</si>
  <si>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</si>
  <si>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</si>
  <si>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</si>
  <si>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</si>
  <si>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</si>
  <si>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</si>
  <si>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</si>
  <si>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</si>
  <si>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</si>
  <si>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</si>
  <si>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</si>
  <si>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</si>
  <si>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</si>
  <si>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</si>
  <si>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</si>
  <si>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</si>
  <si>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</si>
  <si>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</si>
  <si>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</si>
  <si>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</si>
  <si>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</si>
  <si>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</si>
  <si>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</si>
  <si>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</si>
  <si>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</si>
  <si>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</si>
  <si>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</si>
  <si>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</si>
  <si>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</si>
  <si>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</si>
  <si>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</si>
  <si>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</si>
  <si>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</si>
  <si>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</si>
  <si>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</si>
  <si>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</si>
  <si>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</si>
  <si>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</si>
  <si>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</si>
  <si>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</si>
  <si>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</si>
  <si>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</si>
  <si>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</si>
  <si>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</si>
  <si>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</si>
  <si>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</si>
  <si>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</si>
  <si>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</si>
  <si>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</si>
  <si>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</si>
  <si>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</si>
  <si>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</si>
  <si>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</si>
  <si>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</si>
  <si>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</si>
  <si>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</si>
  <si>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</si>
  <si>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</si>
  <si>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</si>
  <si>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</si>
  <si>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</si>
  <si>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</si>
  <si>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</si>
  <si>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</si>
  <si>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</si>
  <si>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</si>
  <si>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</si>
  <si>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</si>
  <si>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</si>
  <si>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</si>
  <si>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</si>
  <si>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</si>
  <si>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</si>
  <si>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</si>
  <si>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</si>
  <si>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</si>
  <si>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</si>
  <si>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</si>
  <si>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</si>
  <si>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</si>
  <si>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</si>
  <si>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</si>
  <si>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</si>
  <si>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</si>
  <si>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</si>
  <si>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</si>
  <si>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</si>
  <si>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</si>
  <si>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</si>
  <si>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</si>
  <si>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</si>
  <si>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</si>
  <si>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</si>
  <si>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</si>
  <si>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</si>
  <si>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</si>
  <si>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</si>
  <si>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</si>
  <si>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</si>
  <si>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</si>
  <si>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</si>
  <si>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</si>
  <si>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</si>
  <si>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</si>
  <si>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</si>
  <si>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</si>
  <si>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</si>
  <si>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</si>
  <si>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</si>
  <si>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</si>
  <si>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</si>
  <si>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</si>
  <si>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</si>
  <si>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</si>
  <si>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</si>
  <si>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</si>
  <si>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</si>
  <si>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</si>
  <si>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</si>
  <si>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</si>
  <si>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</si>
  <si>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</si>
  <si>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</si>
  <si>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</si>
  <si>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</si>
  <si>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</si>
  <si>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</si>
  <si>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</si>
  <si>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</si>
  <si>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</si>
  <si>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</si>
  <si>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</si>
  <si>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</si>
  <si>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</si>
  <si>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</si>
  <si>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</si>
  <si>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</si>
  <si>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</si>
  <si>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</si>
  <si>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</si>
  <si>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</si>
  <si>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</si>
  <si>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</si>
  <si>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</si>
  <si>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</si>
  <si>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</si>
  <si>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</si>
  <si>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</si>
  <si>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</si>
  <si>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</si>
  <si>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</si>
  <si>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</si>
  <si>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</si>
  <si>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</si>
  <si>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</si>
  <si>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</si>
  <si>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</si>
  <si>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</si>
  <si>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</si>
  <si>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</si>
  <si>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</si>
  <si>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</si>
  <si>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</si>
  <si>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</si>
  <si>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</si>
  <si>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</si>
  <si>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</si>
  <si>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</si>
  <si>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</si>
  <si>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</si>
  <si>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</si>
  <si>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</si>
  <si>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</si>
  <si>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</si>
  <si>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</si>
  <si>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</si>
  <si>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</si>
  <si>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</si>
  <si>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</si>
  <si>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</si>
  <si>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</si>
  <si>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</si>
  <si>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</si>
  <si>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</si>
  <si>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</si>
  <si>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</si>
  <si>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</si>
  <si>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</si>
  <si>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</si>
  <si>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</si>
  <si>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</si>
  <si>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</si>
  <si>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</si>
  <si>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</si>
  <si>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</si>
  <si>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</si>
  <si>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</si>
  <si>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</si>
  <si>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</si>
  <si>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</si>
  <si>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</si>
  <si>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</si>
  <si>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</si>
  <si>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</si>
  <si>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</si>
  <si>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</si>
  <si>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</si>
  <si>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</si>
  <si>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</si>
  <si>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</si>
  <si>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</si>
  <si>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</si>
  <si>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</si>
  <si>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</si>
  <si>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</si>
  <si>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</si>
  <si>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</si>
  <si>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</si>
  <si>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</si>
  <si>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</si>
  <si>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</si>
  <si>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</si>
  <si>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</si>
  <si>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</si>
  <si>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</si>
  <si>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</si>
  <si>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</si>
  <si>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</si>
  <si>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</si>
  <si>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</si>
  <si>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</si>
  <si>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</si>
  <si>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</si>
  <si>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</si>
  <si>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</si>
  <si>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</si>
  <si>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</si>
  <si>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</si>
  <si>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</si>
  <si>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</si>
  <si>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</si>
  <si>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</si>
  <si>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</si>
  <si>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</si>
  <si>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</si>
  <si>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</si>
  <si>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</si>
  <si>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</si>
  <si>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</si>
  <si>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</si>
  <si>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</si>
  <si>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</si>
  <si>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</si>
  <si>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</si>
  <si>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</si>
  <si>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</si>
  <si>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</si>
  <si>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</si>
  <si>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</si>
  <si>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</si>
  <si>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</si>
  <si>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</si>
  <si>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</si>
  <si>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</si>
  <si>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</si>
  <si>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</si>
  <si>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</si>
  <si>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</si>
  <si>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</si>
  <si>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</si>
  <si>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</si>
  <si>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</si>
  <si>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</si>
  <si>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</si>
  <si>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</si>
  <si>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</si>
  <si>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</si>
  <si>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</si>
  <si>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</si>
  <si>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</si>
  <si>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</si>
  <si>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</si>
  <si>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</si>
  <si>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</si>
  <si>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</si>
  <si>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</si>
  <si>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</si>
  <si>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</si>
  <si>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</si>
  <si>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</si>
  <si>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</si>
  <si>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</si>
  <si>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</si>
  <si>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</si>
  <si>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</si>
  <si>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</si>
  <si>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</si>
  <si>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</si>
  <si>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</si>
  <si>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</si>
  <si>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</si>
  <si>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</si>
  <si>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</si>
  <si>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</si>
  <si>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</si>
  <si>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</si>
  <si>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</si>
  <si>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</si>
  <si>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</si>
  <si>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</si>
  <si>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</si>
  <si>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</si>
  <si>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</si>
  <si>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</si>
  <si>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</si>
  <si>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</si>
  <si>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</si>
  <si>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</si>
  <si>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</si>
  <si>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</si>
  <si>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</si>
  <si>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</si>
  <si>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</si>
  <si>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</si>
  <si>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</si>
  <si>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</si>
  <si>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</si>
  <si>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</si>
  <si>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</si>
  <si>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</si>
  <si>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</si>
  <si>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</si>
  <si>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</si>
  <si>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</si>
  <si>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</si>
  <si>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</si>
  <si>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</si>
  <si>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</si>
  <si>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</si>
  <si>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</si>
  <si>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</si>
  <si>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</si>
  <si>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</si>
  <si>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</si>
  <si>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</si>
  <si>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</si>
  <si>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</si>
  <si>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</si>
  <si>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</si>
  <si>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</si>
  <si>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</si>
  <si>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</si>
  <si>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</si>
  <si>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</si>
  <si>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</si>
  <si>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</si>
  <si>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</si>
  <si>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</si>
  <si>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</si>
  <si>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</si>
  <si>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</si>
  <si>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</si>
  <si>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</si>
  <si>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</si>
  <si>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</si>
  <si>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</si>
  <si>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</si>
  <si>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</si>
  <si>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</si>
  <si>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</si>
  <si>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</si>
  <si>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</si>
  <si>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</si>
  <si>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</si>
  <si>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</si>
  <si>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</si>
  <si>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</si>
  <si>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</si>
  <si>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</si>
  <si>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</si>
  <si>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</si>
  <si>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</si>
  <si>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</si>
  <si>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</si>
  <si>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</si>
  <si>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</si>
  <si>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</si>
  <si>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</si>
  <si>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</si>
  <si>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</si>
  <si>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</si>
  <si>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</si>
  <si>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</si>
  <si>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</si>
  <si>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</si>
  <si>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</si>
  <si>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</si>
  <si>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</si>
  <si>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</si>
  <si>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</si>
  <si>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</si>
  <si>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</si>
  <si>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</si>
  <si>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</si>
  <si>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</si>
  <si>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</si>
  <si>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</si>
  <si>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</si>
  <si>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</si>
  <si>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</si>
  <si>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</si>
  <si>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</si>
  <si>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</si>
  <si>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</si>
  <si>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</si>
  <si>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</si>
  <si>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</si>
  <si>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</si>
  <si>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</si>
  <si>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</si>
  <si>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</si>
  <si>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</si>
  <si>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</si>
  <si>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</si>
  <si>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</si>
  <si>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</si>
  <si>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</si>
  <si>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</si>
  <si>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</si>
  <si>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</si>
  <si>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</si>
  <si>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</si>
  <si>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</si>
  <si>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</si>
  <si>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</si>
  <si>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</si>
  <si>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</si>
  <si>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</si>
  <si>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</si>
  <si>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</si>
  <si>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</si>
  <si>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</si>
  <si>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</si>
  <si>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</si>
  <si>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</si>
  <si>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</si>
  <si>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</si>
  <si>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</si>
  <si>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</si>
  <si>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</si>
  <si>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</si>
  <si>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</si>
  <si>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</si>
  <si>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</si>
  <si>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</si>
  <si>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</si>
  <si>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</si>
  <si>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</si>
  <si>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</si>
  <si>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</si>
  <si>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</si>
  <si>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</si>
  <si>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</si>
  <si>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</si>
  <si>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</si>
  <si>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</si>
  <si>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</si>
  <si>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</si>
  <si>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</si>
  <si>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</si>
  <si>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</si>
  <si>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</si>
  <si>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</si>
  <si>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</si>
  <si>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</si>
  <si>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</si>
  <si>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</si>
  <si>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</si>
  <si>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</si>
  <si>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</si>
  <si>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</si>
  <si>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</si>
  <si>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</si>
  <si>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</si>
  <si>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</si>
  <si>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</si>
  <si>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</si>
  <si>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</si>
  <si>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</si>
  <si>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</si>
  <si>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</si>
  <si>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</si>
  <si>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</si>
  <si>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</si>
  <si>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</si>
  <si>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</si>
  <si>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</si>
  <si>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</si>
  <si>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</si>
  <si>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</si>
  <si>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</si>
  <si>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</si>
  <si>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</si>
  <si>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</si>
  <si>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</si>
  <si>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</si>
  <si>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</si>
  <si>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</si>
  <si>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</si>
  <si>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</si>
  <si>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</si>
  <si>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</si>
  <si>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</si>
  <si>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</si>
  <si>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</si>
  <si>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</si>
  <si>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</si>
  <si>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</si>
  <si>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</si>
  <si>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</si>
  <si>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</si>
  <si>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</si>
  <si>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</si>
  <si>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</si>
  <si>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</si>
  <si>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</si>
  <si>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</si>
  <si>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</si>
  <si>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</si>
  <si>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</si>
  <si>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</si>
  <si>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</si>
  <si>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</si>
  <si>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</si>
  <si>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</si>
  <si>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</si>
  <si>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</si>
  <si>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</si>
  <si>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</si>
  <si>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</si>
  <si>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</si>
  <si>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</si>
  <si>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</si>
  <si>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</si>
  <si>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</si>
  <si>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</si>
  <si>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</si>
  <si>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</si>
  <si>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</si>
  <si>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</si>
  <si>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</si>
  <si>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</si>
  <si>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</si>
  <si>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</si>
  <si>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</si>
  <si>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</si>
  <si>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</si>
  <si>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</si>
  <si>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</si>
  <si>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</si>
  <si>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</si>
  <si>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</si>
  <si>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</si>
  <si>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</si>
  <si>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</si>
  <si>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</si>
  <si>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</si>
  <si>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</si>
  <si>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</si>
  <si>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</si>
  <si>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</si>
  <si>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</si>
  <si>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</si>
  <si>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</si>
  <si>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</si>
  <si>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</si>
  <si>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</si>
  <si>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</si>
  <si>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</si>
  <si>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</si>
  <si>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</si>
  <si>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</si>
  <si>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</si>
  <si>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</si>
  <si>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</si>
  <si>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</si>
  <si>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</si>
  <si>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</si>
  <si>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</si>
  <si>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</si>
  <si>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</si>
  <si>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</si>
  <si>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</si>
  <si>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</si>
  <si>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</si>
  <si>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</si>
  <si>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</si>
  <si>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</si>
  <si>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</si>
  <si>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</si>
  <si>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</si>
  <si>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</si>
  <si>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</si>
  <si>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</si>
  <si>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</si>
  <si>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</si>
  <si>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</si>
  <si>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</si>
  <si>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</si>
  <si>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</si>
  <si>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</si>
  <si>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</si>
  <si>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</si>
  <si>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</si>
  <si>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</si>
  <si>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</si>
  <si>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</si>
  <si>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</si>
  <si>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</si>
  <si>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</si>
  <si>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</si>
  <si>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</si>
  <si>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</si>
  <si>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</si>
  <si>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</si>
  <si>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</si>
  <si>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</si>
  <si>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</si>
  <si>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</si>
  <si>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</si>
  <si>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</si>
  <si>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</si>
  <si>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</si>
  <si>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</si>
  <si>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</si>
  <si>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</si>
  <si>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</si>
  <si>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</si>
  <si>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</si>
  <si>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</si>
  <si>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</si>
  <si>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</si>
  <si>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</si>
  <si>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</si>
  <si>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</si>
  <si>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</si>
  <si>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</si>
  <si>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</si>
  <si>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</si>
  <si>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</si>
  <si>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</si>
  <si>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</si>
  <si>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</si>
  <si>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</si>
  <si>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</si>
  <si>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</si>
  <si>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</si>
  <si>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</si>
  <si>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</si>
  <si>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</si>
  <si>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</si>
  <si>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</si>
  <si>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</si>
  <si>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</si>
  <si>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</si>
  <si>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</si>
  <si>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</si>
  <si>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</si>
  <si>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</si>
  <si>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</si>
  <si>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</si>
  <si>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</si>
  <si>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</si>
  <si>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</si>
  <si>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</si>
  <si>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</si>
  <si>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</si>
  <si>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</si>
  <si>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</si>
  <si>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</si>
  <si>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</si>
  <si>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</si>
  <si>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</si>
  <si>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</si>
  <si>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</si>
  <si>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</si>
  <si>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</si>
  <si>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</si>
  <si>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</si>
  <si>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</si>
  <si>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</si>
  <si>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</si>
  <si>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</si>
  <si>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</si>
  <si>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</si>
  <si>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</si>
  <si>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</si>
  <si>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</si>
  <si>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</si>
  <si>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</si>
  <si>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</si>
  <si>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</si>
  <si>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</si>
  <si>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</si>
  <si>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</si>
  <si>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</si>
  <si>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</si>
  <si>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</si>
  <si>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</si>
  <si>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</si>
  <si>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</si>
  <si>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</si>
  <si>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</si>
  <si>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</si>
  <si>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</si>
  <si>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</si>
  <si>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</si>
  <si>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</si>
  <si>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</si>
  <si>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</si>
  <si>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</si>
  <si>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</si>
  <si>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</si>
  <si>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</si>
  <si>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</si>
  <si>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</si>
  <si>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</si>
  <si>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</si>
  <si>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</si>
  <si>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</si>
  <si>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</si>
  <si>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</si>
  <si>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</si>
  <si>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</si>
  <si>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</si>
  <si>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</si>
  <si>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</si>
  <si>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</si>
  <si>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</si>
  <si>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</si>
  <si>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</si>
  <si>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</si>
  <si>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</si>
  <si>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</si>
  <si>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</si>
  <si>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</si>
  <si>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</si>
  <si>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</si>
  <si>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</si>
  <si>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</si>
  <si>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</si>
  <si>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</si>
  <si>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</si>
  <si>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</si>
  <si>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</si>
  <si>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</si>
  <si>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</si>
  <si>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</si>
  <si>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</si>
  <si>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</si>
  <si>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</si>
  <si>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</si>
  <si>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</si>
  <si>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</si>
  <si>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</si>
  <si>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</si>
  <si>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</si>
  <si>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</si>
  <si>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</si>
  <si>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</si>
  <si>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</si>
  <si>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</si>
  <si>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</si>
  <si>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</si>
  <si>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</si>
  <si>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</si>
  <si>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</si>
  <si>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</si>
  <si>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</si>
  <si>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</si>
  <si>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</si>
  <si>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</si>
  <si>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</si>
  <si>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</si>
  <si>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</si>
  <si>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</si>
  <si>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</si>
  <si>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</si>
  <si>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</si>
  <si>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</si>
  <si>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</si>
  <si>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</si>
  <si>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</si>
  <si>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</si>
  <si>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</si>
  <si>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</si>
  <si>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</si>
  <si>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</si>
  <si>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</si>
  <si>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</si>
  <si>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</si>
  <si>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</si>
  <si>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</si>
  <si>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</si>
  <si>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</si>
  <si>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</si>
  <si>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</si>
  <si>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</si>
  <si>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</si>
  <si>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</si>
  <si>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</si>
  <si>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</si>
  <si>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</si>
  <si>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</si>
  <si>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</si>
  <si>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</si>
  <si>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</si>
  <si>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</si>
  <si>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</si>
  <si>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</si>
  <si>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</si>
  <si>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</si>
  <si>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</si>
  <si>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</si>
  <si>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</si>
  <si>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</si>
  <si>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</si>
  <si>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</si>
  <si>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</si>
  <si>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</si>
  <si>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</si>
  <si>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</si>
  <si>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</si>
  <si>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</si>
  <si>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</si>
  <si>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</si>
  <si>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</si>
  <si>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</si>
  <si>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</si>
  <si>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</si>
  <si>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</si>
  <si>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</si>
  <si>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</si>
  <si>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</si>
  <si>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</si>
  <si>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</si>
  <si>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</si>
  <si>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</si>
  <si>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</si>
  <si>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</si>
  <si>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</si>
  <si>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</si>
  <si>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</si>
  <si>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</si>
  <si>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</si>
  <si>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</si>
  <si>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</si>
  <si>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</si>
  <si>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</si>
  <si>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</si>
  <si>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</si>
  <si>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</si>
  <si>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</si>
  <si>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</si>
  <si>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</si>
  <si>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</si>
  <si>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</si>
  <si>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</si>
  <si>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</si>
  <si>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</si>
  <si>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</si>
  <si>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</si>
  <si>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</si>
  <si>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</si>
  <si>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</si>
  <si>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</si>
  <si>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</si>
  <si>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</si>
  <si>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</si>
  <si>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</si>
  <si>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</si>
  <si>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</si>
  <si>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</si>
  <si>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</si>
  <si>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</si>
  <si>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</si>
  <si>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</si>
  <si>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</si>
  <si>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</si>
  <si>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</si>
  <si>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</si>
  <si>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</si>
  <si>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</si>
  <si>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</si>
  <si>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</si>
  <si>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</si>
  <si>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</si>
  <si>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</si>
  <si>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</si>
  <si>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</si>
  <si>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</si>
  <si>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</si>
  <si>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</si>
  <si>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</si>
  <si>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</si>
  <si>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</si>
  <si>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</si>
  <si>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</si>
  <si>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</si>
  <si>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</si>
  <si>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</si>
  <si>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</si>
  <si>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</si>
  <si>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</si>
  <si>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</si>
  <si>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</si>
  <si>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</si>
  <si>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</si>
  <si>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</si>
  <si>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</si>
  <si>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</si>
  <si>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</si>
  <si>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</si>
  <si>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</si>
  <si>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</si>
  <si>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</si>
  <si>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</si>
  <si>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</si>
  <si>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</si>
  <si>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</si>
  <si>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</si>
  <si>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</si>
  <si>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</si>
  <si>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</si>
  <si>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</si>
  <si>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</si>
  <si>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</si>
  <si>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</si>
  <si>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</si>
  <si>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</si>
  <si>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</si>
  <si>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</si>
  <si>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</si>
  <si>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</si>
  <si>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</si>
  <si>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</si>
  <si>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</si>
  <si>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</si>
  <si>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</si>
  <si>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</si>
  <si>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</si>
  <si>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</si>
  <si>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</si>
  <si>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</si>
  <si>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</si>
  <si>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</si>
  <si>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</si>
  <si>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</si>
  <si>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</si>
  <si>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</si>
  <si>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</si>
  <si>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</si>
  <si>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</si>
  <si>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</si>
  <si>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</si>
  <si>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</si>
  <si>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</si>
  <si>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</si>
  <si>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</si>
  <si>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</si>
  <si>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</si>
  <si>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</si>
  <si>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</si>
  <si>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</si>
  <si>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</si>
  <si>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</si>
  <si>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</si>
  <si>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</si>
  <si>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</si>
  <si>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</si>
  <si>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</si>
  <si>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</si>
  <si>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</si>
  <si>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</si>
  <si>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</si>
  <si>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</si>
  <si>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</si>
  <si>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</si>
  <si>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</si>
  <si>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</si>
  <si>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</si>
  <si>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</si>
  <si>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</si>
  <si>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</si>
  <si>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</si>
  <si>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</si>
  <si>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</si>
  <si>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</si>
  <si>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</si>
  <si>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</si>
  <si>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</si>
  <si>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</si>
  <si>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</si>
  <si>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</si>
  <si>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</si>
  <si>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</si>
  <si>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</si>
  <si>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</si>
  <si>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</si>
  <si>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</si>
  <si>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</si>
  <si>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</si>
  <si>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</si>
  <si>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</si>
  <si>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</si>
  <si>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</si>
  <si>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</si>
  <si>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</si>
  <si>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</si>
  <si>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</si>
  <si>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</si>
  <si>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</si>
  <si>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</si>
  <si>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</si>
  <si>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</si>
  <si>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</si>
  <si>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</si>
  <si>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</si>
  <si>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</si>
  <si>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</si>
  <si>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</si>
  <si>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</si>
  <si>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</si>
  <si>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</si>
  <si>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</si>
  <si>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</si>
  <si>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</si>
  <si>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</si>
  <si>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</si>
  <si>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</si>
  <si>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</si>
  <si>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</si>
  <si>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</si>
  <si>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</si>
  <si>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</si>
  <si>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</si>
  <si>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</si>
  <si>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</si>
  <si>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</si>
  <si>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</si>
  <si>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</si>
  <si>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</si>
  <si>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</si>
  <si>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</si>
  <si>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</si>
  <si>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</si>
  <si>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</si>
  <si>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</si>
  <si>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</si>
  <si>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</si>
  <si>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</si>
  <si>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</si>
  <si>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</si>
  <si>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</si>
  <si>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</si>
  <si>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</si>
  <si>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</si>
  <si>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</si>
  <si>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</si>
  <si>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</si>
  <si>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</si>
  <si>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</si>
  <si>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</si>
  <si>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</si>
  <si>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</si>
  <si>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</si>
  <si>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</si>
  <si>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</si>
  <si>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</si>
  <si>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</si>
  <si>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</si>
  <si>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</si>
  <si>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</si>
  <si>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</si>
  <si>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</si>
  <si>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</si>
  <si>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</si>
  <si>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</si>
  <si>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</si>
  <si>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</si>
  <si>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</si>
  <si>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</si>
  <si>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</si>
  <si>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</si>
  <si>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</si>
  <si>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</si>
  <si>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</si>
  <si>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</si>
  <si>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</si>
  <si>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</si>
  <si>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</si>
  <si>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</si>
  <si>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</si>
  <si>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</si>
  <si>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</si>
  <si>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</si>
  <si>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</si>
  <si>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</si>
  <si>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</si>
  <si>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</si>
  <si>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</si>
  <si>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</si>
  <si>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</si>
  <si>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</si>
  <si>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</si>
  <si>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</si>
  <si>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</si>
  <si>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</si>
  <si>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</si>
  <si>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</si>
  <si>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</si>
  <si>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</si>
  <si>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</si>
  <si>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</si>
  <si>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</si>
  <si>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</si>
  <si>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</si>
  <si>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</si>
  <si>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</si>
  <si>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</si>
  <si>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</si>
  <si>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</si>
  <si>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</si>
  <si>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</si>
  <si>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</si>
  <si>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</si>
  <si>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</si>
  <si>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</si>
  <si>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</si>
  <si>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</si>
  <si>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</si>
  <si>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</si>
  <si>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</si>
  <si>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</si>
  <si>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</si>
  <si>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</si>
  <si>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</si>
  <si>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</si>
  <si>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</si>
  <si>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</si>
  <si>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</si>
  <si>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</si>
  <si>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</si>
  <si>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</si>
  <si>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</si>
  <si>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</si>
  <si>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</si>
  <si>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</si>
  <si>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</si>
  <si>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</si>
  <si>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</si>
  <si>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</si>
  <si>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</si>
  <si>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</si>
  <si>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</si>
  <si>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</si>
  <si>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</si>
  <si>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</si>
  <si>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</si>
  <si>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</si>
  <si>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</si>
  <si>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</si>
  <si>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</si>
  <si>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</si>
  <si>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</si>
  <si>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</si>
  <si>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</si>
  <si>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</si>
  <si>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</si>
  <si>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</si>
  <si>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</si>
  <si>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</si>
  <si>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</si>
  <si>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</si>
  <si>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</si>
  <si>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</si>
  <si>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</si>
  <si>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</si>
  <si>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</si>
  <si>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</si>
  <si>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</si>
  <si>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</si>
  <si>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</si>
  <si>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</si>
  <si>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</si>
  <si>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</si>
  <si>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</si>
  <si>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</si>
  <si>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</si>
  <si>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</si>
  <si>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</si>
  <si>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</si>
  <si>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</si>
  <si>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</si>
  <si>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</si>
  <si>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</si>
  <si>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</si>
  <si>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</si>
  <si>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</si>
  <si>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</si>
  <si>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</si>
  <si>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</si>
  <si>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</si>
  <si>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</si>
  <si>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</si>
  <si>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</si>
  <si>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</si>
  <si>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</si>
  <si>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</si>
  <si>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</si>
  <si>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</si>
  <si>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</si>
  <si>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</si>
  <si>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</si>
  <si>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</si>
  <si>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</si>
  <si>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</si>
  <si>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</si>
  <si>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</si>
  <si>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</si>
  <si>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</si>
  <si>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</si>
  <si>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</si>
  <si>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</si>
  <si>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</si>
  <si>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</si>
  <si>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</si>
  <si>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</si>
  <si>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</si>
  <si>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</si>
  <si>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</si>
  <si>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</si>
  <si>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</si>
  <si>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</si>
  <si>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</si>
  <si>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</si>
  <si>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</si>
  <si>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</si>
  <si>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</si>
  <si>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</si>
  <si>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</si>
  <si>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</si>
  <si>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</si>
  <si>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</si>
  <si>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</si>
  <si>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</si>
  <si>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</si>
  <si>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</si>
  <si>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</si>
  <si>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</si>
  <si>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</si>
  <si>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</si>
  <si>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</si>
  <si>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</si>
  <si>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</si>
  <si>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</si>
  <si>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</si>
  <si>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</si>
  <si>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</si>
  <si>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</si>
  <si>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</si>
  <si>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</si>
  <si>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</si>
  <si>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</si>
  <si>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</si>
  <si>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</si>
  <si>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</si>
  <si>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</si>
  <si>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</si>
  <si>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</si>
  <si>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</si>
  <si>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</si>
  <si>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</si>
  <si>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</si>
  <si>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</si>
  <si>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</si>
  <si>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</si>
  <si>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</si>
  <si>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</si>
  <si>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</si>
  <si>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</si>
  <si>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</si>
  <si>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</si>
  <si>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</si>
  <si>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</si>
  <si>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</si>
  <si>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</si>
  <si>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</si>
  <si>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</si>
  <si>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</si>
  <si>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</si>
  <si>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</si>
  <si>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</si>
  <si>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</si>
  <si>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</si>
  <si>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</si>
  <si>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</si>
  <si>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</si>
  <si>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</si>
  <si>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</si>
  <si>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</si>
  <si>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</si>
  <si>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</si>
  <si>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</si>
  <si>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</si>
  <si>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</si>
  <si>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</si>
  <si>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</si>
  <si>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</si>
  <si>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</si>
  <si>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</si>
  <si>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</si>
  <si>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</si>
  <si>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</si>
  <si>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</si>
  <si>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</si>
  <si>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</si>
  <si>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</si>
  <si>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</si>
  <si>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</si>
  <si>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</si>
  <si>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</si>
  <si>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</si>
  <si>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</si>
  <si>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</si>
  <si>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</si>
  <si>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</si>
  <si>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</si>
  <si>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</si>
  <si>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</si>
  <si>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</si>
  <si>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</si>
  <si>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</si>
  <si>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</si>
  <si>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</si>
  <si>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</si>
  <si>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</si>
  <si>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</si>
  <si>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</si>
  <si>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</si>
  <si>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</si>
  <si>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</si>
  <si>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</si>
  <si>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</si>
  <si>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</si>
  <si>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</si>
  <si>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</si>
  <si>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</si>
  <si>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</si>
  <si>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</si>
  <si>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</si>
  <si>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</si>
  <si>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</si>
  <si>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</si>
  <si>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</si>
  <si>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</si>
  <si>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</si>
  <si>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</si>
  <si>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</si>
  <si>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</si>
  <si>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</si>
  <si>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</si>
  <si>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</si>
  <si>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</si>
  <si>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</si>
  <si>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</si>
  <si>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</si>
  <si>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</si>
  <si>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</si>
  <si>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</si>
  <si>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</si>
  <si>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</si>
  <si>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</si>
  <si>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</si>
  <si>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</si>
  <si>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</si>
  <si>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</si>
  <si>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</si>
  <si>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</si>
  <si>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</si>
  <si>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</si>
  <si>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</si>
  <si>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</si>
  <si>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</si>
  <si>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</si>
  <si>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</si>
  <si>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</si>
  <si>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</si>
  <si>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</si>
  <si>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</si>
  <si>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</si>
  <si>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</si>
  <si>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</si>
  <si>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</si>
  <si>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</si>
  <si>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</si>
  <si>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</si>
  <si>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</si>
  <si>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</si>
  <si>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</si>
  <si>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</si>
  <si>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</si>
  <si>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</si>
  <si>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</si>
  <si>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</si>
  <si>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</si>
  <si>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</si>
  <si>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</si>
  <si>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</si>
  <si>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</si>
  <si>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</si>
  <si>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</si>
  <si>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</si>
  <si>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</si>
  <si>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</si>
  <si>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</si>
  <si>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</si>
  <si>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</si>
  <si>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</si>
  <si>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</si>
  <si>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</si>
  <si>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</si>
  <si>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</si>
  <si>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</si>
  <si>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</si>
  <si>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</si>
  <si>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</si>
  <si>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</si>
  <si>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</si>
  <si>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</si>
  <si>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</si>
  <si>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</si>
  <si>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</si>
  <si>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</si>
  <si>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</si>
  <si>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</si>
  <si>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</si>
  <si>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</si>
  <si>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</si>
  <si>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</si>
  <si>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</si>
  <si>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</si>
  <si>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</si>
  <si>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</si>
  <si>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</si>
  <si>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</si>
  <si>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</si>
  <si>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</si>
  <si>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</si>
  <si>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</si>
  <si>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</si>
  <si>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</si>
  <si>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</si>
  <si>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</si>
  <si>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</si>
  <si>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</si>
  <si>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</si>
  <si>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</si>
  <si>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</si>
  <si>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</si>
  <si>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</si>
  <si>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</si>
  <si>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</si>
  <si>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</si>
  <si>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</si>
  <si>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</si>
  <si>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</si>
  <si>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</si>
  <si>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</si>
  <si>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</si>
  <si>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</si>
  <si>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</si>
  <si>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</si>
  <si>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</si>
  <si>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</si>
  <si>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</si>
  <si>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</si>
  <si>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</si>
  <si>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</si>
  <si>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</si>
  <si>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</si>
  <si>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</si>
  <si>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</si>
  <si>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</si>
  <si>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</si>
  <si>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</si>
  <si>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</si>
  <si>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</si>
  <si>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</si>
  <si>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</si>
  <si>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</si>
  <si>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</si>
  <si>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</si>
  <si>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</si>
  <si>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</si>
  <si>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</si>
  <si>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</si>
  <si>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</si>
  <si>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</si>
  <si>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</si>
  <si>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</si>
  <si>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</si>
  <si>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</si>
  <si>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</si>
  <si>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</si>
  <si>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</si>
  <si>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</si>
  <si>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</si>
  <si>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</si>
  <si>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</si>
  <si>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</si>
  <si>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</si>
  <si>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</si>
  <si>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</si>
  <si>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</si>
  <si>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</si>
  <si>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</si>
  <si>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</si>
  <si>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</si>
  <si>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</si>
  <si>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</si>
  <si>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</si>
  <si>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</si>
  <si>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</si>
  <si>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</si>
  <si>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</si>
  <si>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</si>
  <si>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</si>
  <si>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</si>
  <si>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</si>
  <si>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</si>
  <si>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</si>
  <si>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</si>
  <si>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</si>
  <si>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</si>
  <si>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</si>
  <si>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</si>
  <si>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</si>
  <si>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</si>
  <si>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</si>
  <si>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</si>
  <si>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</si>
  <si>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</si>
  <si>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</si>
  <si>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</si>
  <si>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</si>
  <si>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</si>
  <si>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</si>
  <si>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</si>
  <si>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</si>
  <si>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</si>
  <si>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</si>
  <si>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</si>
  <si>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</si>
  <si>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</si>
  <si>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</si>
  <si>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</si>
  <si>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</si>
  <si>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</si>
  <si>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</si>
  <si>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</si>
  <si>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</si>
  <si>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</si>
  <si>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</si>
  <si>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</si>
  <si>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</si>
  <si>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</si>
  <si>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</si>
  <si>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</si>
  <si>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</si>
  <si>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</si>
  <si>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</si>
  <si>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</si>
  <si>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</si>
  <si>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</si>
  <si>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</si>
  <si>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</si>
  <si>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</si>
  <si>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</si>
  <si>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</si>
  <si>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</si>
  <si>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</si>
  <si>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</si>
  <si>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</si>
  <si>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</si>
  <si>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</si>
  <si>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</si>
  <si>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</si>
  <si>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</si>
  <si>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</si>
  <si>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</si>
  <si>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</si>
  <si>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</si>
  <si>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</si>
  <si>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</si>
  <si>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</si>
  <si>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</si>
  <si>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</si>
  <si>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</si>
  <si>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</si>
  <si>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</si>
  <si>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</si>
  <si>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</si>
  <si>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</si>
  <si>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</si>
  <si>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</si>
  <si>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</si>
  <si>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</si>
  <si>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</si>
  <si>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</si>
  <si>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</si>
  <si>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</si>
  <si>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</si>
  <si>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</si>
  <si>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</si>
  <si>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</si>
  <si>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</si>
  <si>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</si>
  <si>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</si>
  <si>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</si>
  <si>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</si>
  <si>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</si>
  <si>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</si>
  <si>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</si>
  <si>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</si>
  <si>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</si>
  <si>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</si>
  <si>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</si>
  <si>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</si>
  <si>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</si>
  <si>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</si>
  <si>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</si>
  <si>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</si>
  <si>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</si>
  <si>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</si>
  <si>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</si>
  <si>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</si>
  <si>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</si>
  <si>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</si>
  <si>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</si>
  <si>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</si>
  <si>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</si>
  <si>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</si>
  <si>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</si>
  <si>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</si>
  <si>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</si>
  <si>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</si>
  <si>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</si>
  <si>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</si>
  <si>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</si>
  <si>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</si>
  <si>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</si>
  <si>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</si>
  <si>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</si>
  <si>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</si>
  <si>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</si>
  <si>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</si>
  <si>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</si>
  <si>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</si>
  <si>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</si>
  <si>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</si>
  <si>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</si>
  <si>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</si>
  <si>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</si>
  <si>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</si>
  <si>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</si>
  <si>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</si>
  <si>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</si>
  <si>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</si>
  <si>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</si>
  <si>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</si>
  <si>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</si>
  <si>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</si>
  <si>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</si>
  <si>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</si>
  <si>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</si>
  <si>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</si>
  <si>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</si>
  <si>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</si>
  <si>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</si>
  <si>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</si>
  <si>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</si>
  <si>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</si>
  <si>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</si>
  <si>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</si>
  <si>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</si>
  <si>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</si>
  <si>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</si>
  <si>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</si>
  <si>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</si>
  <si>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</si>
  <si>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</si>
  <si>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</si>
  <si>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</si>
  <si>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</si>
  <si>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</si>
  <si>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</si>
  <si>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</si>
  <si>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</si>
  <si>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</si>
  <si>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</si>
  <si>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</si>
  <si>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</si>
  <si>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</si>
  <si>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</si>
  <si>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</si>
  <si>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</si>
  <si>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</si>
  <si>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</si>
  <si>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</si>
  <si>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</si>
  <si>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</si>
  <si>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</si>
  <si>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</si>
  <si>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</si>
  <si>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</si>
  <si>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</si>
  <si>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</si>
  <si>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</si>
  <si>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</si>
  <si>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</si>
  <si>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</si>
  <si>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</si>
  <si>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</si>
  <si>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</si>
  <si>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</si>
  <si>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</si>
  <si>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</si>
  <si>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</si>
  <si>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</si>
  <si>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</si>
  <si>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</si>
  <si>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</si>
  <si>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</si>
  <si>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</si>
  <si>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</si>
  <si>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</si>
  <si>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</si>
  <si>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</si>
  <si>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</si>
  <si>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</si>
  <si>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</si>
  <si>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</si>
  <si>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</si>
  <si>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</si>
  <si>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</si>
  <si>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</si>
  <si>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</si>
  <si>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</si>
  <si>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</si>
  <si>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</si>
  <si>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</si>
  <si>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</si>
  <si>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</si>
  <si>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</si>
  <si>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</si>
  <si>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</si>
  <si>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</si>
  <si>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</si>
  <si>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</si>
  <si>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</si>
  <si>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</si>
  <si>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</si>
  <si>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</si>
  <si>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</si>
  <si>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</si>
  <si>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</si>
  <si>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</si>
  <si>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</si>
  <si>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</si>
  <si>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</si>
  <si>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</si>
  <si>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</si>
  <si>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</si>
  <si>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</si>
  <si>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</si>
  <si>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</si>
  <si>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</si>
  <si>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</si>
  <si>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</si>
  <si>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</si>
  <si>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</si>
  <si>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</si>
  <si>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</si>
  <si>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</si>
  <si>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</si>
  <si>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</si>
  <si>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</si>
  <si>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</si>
  <si>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</si>
  <si>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</si>
  <si>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</si>
  <si>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</si>
  <si>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</si>
  <si>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</si>
  <si>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</si>
  <si>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</si>
  <si>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</si>
  <si>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</si>
  <si>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</si>
  <si>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</si>
  <si>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</si>
  <si>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</si>
  <si>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</si>
  <si>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</si>
  <si>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</si>
  <si>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</si>
  <si>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</si>
  <si>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</si>
  <si>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</si>
  <si>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</si>
  <si>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</si>
  <si>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</si>
  <si>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</si>
  <si>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</si>
  <si>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</si>
  <si>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</si>
  <si>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</si>
  <si>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</si>
  <si>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</si>
  <si>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</si>
  <si>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</si>
  <si>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</si>
  <si>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</si>
  <si>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</si>
  <si>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</si>
  <si>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</si>
  <si>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</si>
  <si>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</si>
  <si>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</si>
  <si>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</si>
  <si>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</si>
  <si>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</si>
  <si>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</si>
  <si>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</si>
  <si>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</si>
  <si>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</si>
  <si>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</si>
  <si>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</si>
  <si>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</si>
  <si>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</si>
  <si>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</si>
  <si>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</si>
  <si>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</si>
  <si>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</si>
  <si>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</si>
  <si>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</si>
  <si>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</si>
  <si>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</si>
  <si>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</si>
  <si>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</si>
  <si>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</si>
  <si>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</si>
  <si>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</si>
  <si>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</si>
  <si>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</si>
  <si>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</si>
  <si>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</si>
  <si>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</si>
  <si>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</si>
  <si>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</si>
  <si>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</si>
  <si>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</si>
  <si>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</si>
  <si>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</si>
  <si>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</si>
  <si>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</si>
  <si>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</si>
  <si>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</si>
  <si>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</si>
  <si>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</si>
  <si>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</si>
  <si>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</si>
  <si>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</si>
  <si>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</si>
  <si>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</si>
  <si>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</si>
  <si>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</si>
  <si>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</si>
  <si>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</si>
  <si>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</si>
  <si>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</si>
  <si>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</si>
  <si>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</si>
  <si>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</si>
  <si>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</si>
  <si>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</si>
  <si>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</si>
  <si>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</si>
  <si>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</si>
  <si>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</si>
  <si>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</si>
  <si>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</si>
  <si>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</si>
  <si>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</si>
  <si>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</si>
  <si>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</si>
  <si>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</si>
  <si>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</si>
  <si>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</si>
  <si>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</si>
  <si>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</si>
  <si>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</si>
  <si>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</si>
  <si>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</si>
  <si>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</si>
  <si>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</si>
  <si>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</si>
  <si>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</si>
  <si>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</si>
  <si>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</si>
  <si>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</si>
  <si>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</si>
  <si>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</si>
  <si>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</si>
  <si>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</si>
  <si>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</si>
  <si>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</si>
  <si>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</si>
  <si>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</si>
  <si>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</si>
  <si>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</si>
  <si>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</si>
  <si>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</si>
  <si>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</si>
  <si>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</si>
  <si>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</si>
  <si>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</si>
  <si>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</si>
  <si>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</si>
  <si>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</si>
  <si>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</si>
  <si>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</si>
  <si>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</si>
  <si>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</si>
  <si>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</si>
  <si>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</si>
  <si>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</si>
  <si>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</si>
  <si>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</si>
  <si>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</si>
  <si>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</si>
  <si>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</si>
  <si>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</si>
  <si>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</si>
  <si>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</si>
  <si>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</si>
  <si>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</si>
  <si>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</si>
  <si>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</si>
  <si>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</si>
  <si>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</si>
  <si>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</si>
  <si>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</si>
  <si>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</si>
  <si>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</si>
  <si>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</si>
  <si>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</si>
  <si>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</si>
  <si>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</si>
  <si>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</si>
  <si>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</si>
  <si>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</si>
  <si>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</si>
  <si>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</si>
  <si>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</si>
  <si>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</si>
  <si>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</si>
  <si>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</si>
  <si>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</si>
  <si>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</si>
  <si>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</si>
  <si>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</si>
  <si>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</si>
  <si>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</si>
  <si>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</si>
  <si>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</si>
  <si>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</si>
  <si>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</si>
  <si>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</si>
  <si>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</si>
  <si>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</si>
  <si>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</si>
  <si>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</si>
  <si>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</si>
  <si>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</si>
  <si>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</si>
  <si>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</si>
  <si>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</si>
  <si>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</si>
  <si>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</si>
  <si>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</si>
  <si>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</si>
  <si>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</si>
  <si>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</si>
  <si>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</si>
  <si>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</si>
  <si>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</si>
  <si>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</si>
  <si>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</si>
  <si>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</si>
  <si>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</si>
  <si>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</si>
  <si>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</si>
  <si>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</si>
  <si>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</si>
  <si>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</si>
  <si>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</si>
  <si>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</si>
  <si>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</si>
  <si>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</si>
  <si>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</si>
  <si>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</si>
  <si>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</si>
  <si>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</si>
  <si>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</si>
  <si>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</si>
  <si>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</si>
  <si>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</si>
  <si>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</si>
  <si>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</si>
  <si>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</si>
  <si>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</si>
  <si>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</si>
  <si>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</si>
  <si>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</si>
  <si>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</si>
  <si>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</si>
  <si>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</si>
  <si>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</si>
  <si>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</si>
  <si>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</si>
  <si>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</si>
  <si>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</si>
  <si>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</si>
  <si>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</si>
  <si>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</si>
  <si>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</si>
  <si>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</si>
  <si>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</si>
  <si>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</si>
  <si>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</si>
  <si>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</si>
  <si>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</si>
  <si>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</si>
  <si>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</si>
  <si>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</si>
  <si>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</si>
  <si>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</si>
  <si>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</si>
  <si>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</si>
  <si>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</si>
  <si>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</si>
  <si>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</si>
  <si>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</si>
  <si>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</si>
  <si>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</si>
  <si>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</si>
  <si>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</si>
  <si>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</si>
  <si>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</si>
  <si>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</si>
  <si>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</si>
  <si>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</si>
  <si>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</si>
  <si>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</si>
  <si>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</si>
  <si>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</si>
  <si>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</si>
  <si>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</si>
  <si>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</si>
  <si>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</si>
  <si>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</si>
  <si>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</si>
  <si>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</si>
  <si>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</si>
  <si>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</si>
  <si>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</si>
  <si>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</si>
  <si>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</si>
  <si>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</si>
  <si>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</si>
  <si>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</si>
  <si>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</si>
  <si>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</si>
  <si>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</si>
  <si>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</si>
  <si>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</si>
  <si>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</si>
  <si>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</si>
  <si>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</si>
  <si>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</si>
  <si>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</si>
  <si>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</si>
  <si>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</si>
  <si>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</si>
  <si>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</si>
  <si>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</si>
  <si>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</si>
  <si>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</si>
  <si>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</si>
  <si>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</si>
  <si>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</si>
  <si>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</si>
  <si>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</si>
  <si>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</si>
  <si>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</si>
  <si>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</si>
  <si>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</si>
  <si>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</si>
  <si>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</si>
  <si>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</si>
  <si>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</si>
  <si>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</si>
  <si>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</si>
  <si>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</si>
  <si>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</si>
  <si>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</si>
  <si>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</si>
  <si>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</si>
  <si>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</si>
  <si>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</si>
  <si>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</si>
  <si>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</si>
  <si>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</si>
  <si>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</si>
  <si>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</si>
  <si>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</si>
  <si>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</si>
  <si>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</si>
  <si>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</si>
  <si>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</si>
  <si>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</si>
  <si>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</si>
  <si>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</si>
  <si>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</si>
  <si>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</si>
  <si>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</si>
  <si>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</si>
  <si>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</si>
  <si>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</si>
  <si>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</si>
  <si>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</si>
  <si>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</si>
  <si>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</si>
  <si>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</si>
  <si>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</si>
  <si>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</si>
  <si>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</si>
  <si>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</si>
  <si>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</si>
  <si>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</si>
  <si>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</si>
  <si>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</si>
  <si>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</si>
  <si>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</si>
  <si>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</si>
  <si>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</si>
  <si>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</si>
  <si>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</si>
  <si>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</si>
  <si>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</si>
  <si>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</si>
  <si>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</si>
  <si>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</si>
  <si>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</si>
  <si>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</si>
  <si>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</si>
  <si>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</si>
  <si>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</si>
  <si>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</si>
  <si>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</si>
  <si>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</si>
  <si>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</si>
  <si>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</si>
  <si>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</si>
  <si>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</si>
  <si>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</si>
  <si>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</si>
  <si>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</si>
  <si>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</si>
  <si>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</si>
  <si>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</si>
  <si>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</si>
  <si>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</si>
  <si>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</si>
  <si>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</si>
  <si>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</si>
  <si>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</si>
  <si>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</si>
  <si>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</si>
  <si>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</si>
  <si>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</si>
  <si>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</si>
  <si>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</si>
  <si>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</si>
  <si>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</si>
  <si>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</si>
  <si>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</si>
  <si>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</si>
  <si>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</si>
  <si>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</si>
  <si>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</si>
  <si>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</si>
  <si>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</si>
  <si>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</si>
  <si>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</si>
  <si>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</si>
  <si>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</si>
  <si>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</si>
  <si>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</si>
  <si>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</si>
  <si>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</si>
  <si>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</si>
  <si>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</si>
  <si>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</si>
  <si>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</si>
  <si>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</si>
  <si>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</si>
  <si>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</si>
  <si>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</si>
  <si>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</si>
  <si>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</si>
  <si>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</si>
  <si>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</si>
  <si>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</si>
  <si>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</si>
  <si>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</si>
  <si>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</si>
  <si>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</si>
  <si>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</si>
  <si>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</si>
  <si>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</si>
  <si>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</si>
  <si>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</si>
  <si>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</si>
  <si>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</si>
  <si>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</si>
  <si>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</si>
  <si>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</si>
  <si>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</si>
  <si>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</si>
  <si>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</si>
  <si>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</si>
  <si>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</si>
  <si>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</si>
  <si>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</si>
  <si>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</si>
  <si>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</si>
  <si>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</si>
  <si>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</si>
  <si>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</si>
  <si>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</si>
  <si>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</si>
  <si>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</si>
  <si>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</si>
  <si>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</si>
  <si>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</si>
  <si>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</si>
  <si>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</si>
  <si>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</si>
  <si>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</si>
  <si>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</si>
  <si>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</si>
  <si>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</si>
  <si>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</si>
  <si>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</si>
  <si>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</si>
  <si>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</si>
  <si>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</si>
  <si>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</si>
  <si>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</si>
  <si>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</si>
  <si>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</si>
  <si>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</si>
  <si>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</si>
  <si>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</si>
  <si>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</si>
  <si>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</si>
  <si>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</si>
  <si>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</si>
  <si>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</si>
  <si>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</si>
  <si>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</si>
  <si>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</si>
  <si>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</si>
  <si>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</si>
  <si>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</si>
  <si>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</si>
  <si>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</si>
  <si>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</si>
  <si>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</si>
  <si>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</si>
  <si>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</si>
  <si>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</si>
  <si>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</si>
  <si>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</si>
  <si>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</si>
  <si>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</si>
  <si>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</si>
  <si>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</si>
  <si>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</si>
  <si>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</si>
  <si>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</si>
  <si>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</si>
  <si>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</si>
  <si>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</si>
  <si>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</si>
  <si>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</si>
  <si>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</si>
  <si>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</si>
  <si>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</si>
  <si>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</si>
  <si>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</si>
  <si>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</si>
  <si>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</si>
  <si>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</si>
  <si>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</si>
  <si>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</si>
  <si>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</si>
  <si>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</si>
  <si>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</si>
  <si>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</si>
  <si>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</si>
  <si>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</si>
  <si>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</si>
  <si>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</si>
  <si>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</si>
  <si>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</si>
  <si>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</si>
  <si>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</si>
  <si>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</si>
  <si>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</si>
  <si>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</si>
  <si>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</si>
  <si>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</si>
  <si>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</si>
  <si>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</si>
  <si>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</si>
  <si>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</si>
  <si>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</si>
  <si>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</si>
  <si>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</si>
  <si>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</si>
  <si>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</si>
  <si>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</si>
  <si>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</si>
  <si>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</si>
  <si>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</si>
  <si>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</si>
  <si>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</si>
  <si>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</si>
  <si>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</si>
  <si>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</si>
  <si>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</si>
  <si>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</si>
  <si>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</si>
  <si>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</si>
  <si>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</si>
  <si>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</si>
  <si>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</si>
  <si>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</si>
  <si>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</si>
  <si>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</si>
  <si>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</si>
  <si>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</si>
  <si>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</si>
  <si>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</si>
  <si>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</si>
  <si>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</si>
  <si>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</si>
  <si>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</si>
  <si>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</si>
  <si>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</si>
  <si>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</si>
  <si>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</si>
  <si>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</si>
  <si>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</si>
  <si>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</si>
  <si>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</si>
  <si>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</si>
  <si>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</si>
  <si>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</si>
  <si>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</si>
  <si>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</si>
  <si>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</si>
  <si>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</si>
  <si>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</si>
  <si>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</si>
  <si>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</si>
  <si>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</si>
  <si>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</si>
  <si>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</si>
  <si>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</si>
  <si>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</si>
  <si>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</si>
  <si>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</si>
  <si>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</si>
  <si>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</si>
  <si>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</si>
  <si>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</si>
  <si>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</si>
  <si>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</si>
  <si>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</si>
  <si>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</si>
  <si>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</si>
  <si>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</si>
  <si>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</si>
  <si>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</si>
  <si>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</si>
  <si>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</si>
  <si>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</si>
  <si>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</si>
  <si>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</si>
  <si>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</si>
  <si>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</si>
  <si>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</si>
  <si>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</si>
  <si>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</si>
  <si>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</si>
  <si>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</si>
  <si>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</si>
  <si>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</si>
  <si>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</si>
  <si>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</si>
  <si>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</si>
  <si>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</si>
  <si>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</si>
  <si>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</si>
  <si>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</si>
  <si>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</si>
  <si>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</si>
  <si>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</si>
  <si>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</si>
  <si>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</si>
  <si>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</si>
  <si>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</si>
  <si>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</si>
  <si>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</si>
  <si>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</si>
  <si>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</si>
  <si>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</si>
  <si>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</si>
  <si>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</si>
  <si>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</si>
  <si>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</si>
  <si>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</si>
  <si>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</si>
  <si>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</si>
  <si>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</si>
  <si>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</si>
  <si>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</si>
  <si>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</si>
  <si>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</si>
  <si>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</si>
  <si>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</si>
  <si>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</si>
  <si>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</si>
  <si>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</si>
  <si>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</si>
  <si>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</si>
  <si>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</si>
  <si>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</si>
  <si>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</si>
  <si>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</si>
  <si>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</si>
  <si>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</si>
  <si>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</si>
  <si>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</si>
  <si>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</si>
  <si>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</si>
  <si>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</si>
  <si>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</si>
  <si>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</si>
  <si>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</si>
  <si>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</si>
  <si>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</si>
  <si>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</si>
  <si>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</si>
  <si>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</si>
  <si>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</si>
  <si>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</si>
  <si>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</si>
  <si>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</si>
  <si>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</si>
  <si>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</si>
  <si>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</si>
  <si>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</si>
  <si>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</si>
  <si>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</si>
  <si>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</si>
  <si>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</si>
  <si>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</si>
  <si>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</si>
  <si>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</si>
  <si>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</si>
  <si>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</si>
  <si>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</si>
  <si>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</si>
  <si>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</si>
  <si>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</si>
  <si>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</si>
  <si>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</si>
  <si>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</si>
  <si>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</si>
  <si>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</si>
  <si>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</si>
  <si>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</si>
  <si>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</si>
  <si>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</si>
  <si>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</si>
  <si>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</si>
  <si>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</si>
  <si>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</si>
  <si>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</si>
  <si>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</si>
  <si>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</si>
  <si>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</si>
  <si>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</si>
  <si>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</si>
  <si>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</si>
  <si>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</si>
  <si>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</si>
  <si>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</si>
  <si>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</si>
  <si>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</si>
  <si>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</si>
  <si>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</si>
  <si>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</si>
  <si>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</si>
  <si>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</si>
  <si>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</si>
  <si>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</si>
  <si>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</si>
  <si>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</si>
  <si>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</si>
  <si>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</si>
  <si>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</si>
  <si>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</si>
  <si>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</si>
  <si>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</si>
  <si>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</si>
  <si>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</si>
  <si>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</si>
  <si>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</si>
  <si>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</si>
  <si>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</si>
  <si>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</si>
  <si>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</si>
  <si>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</si>
  <si>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</si>
  <si>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</si>
  <si>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</si>
  <si>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</si>
  <si>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</si>
  <si>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</si>
  <si>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</si>
  <si>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</si>
  <si>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</si>
  <si>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</si>
  <si>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</si>
  <si>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</si>
  <si>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</si>
  <si>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</si>
  <si>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</si>
  <si>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</si>
  <si>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</si>
  <si>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</si>
  <si>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</si>
  <si>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</si>
  <si>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</si>
  <si>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</si>
  <si>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</si>
  <si>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</si>
  <si>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</si>
  <si>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</si>
  <si>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</si>
  <si>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</si>
  <si>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</si>
  <si>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</si>
  <si>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</si>
  <si>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</si>
  <si>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</si>
  <si>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</si>
  <si>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</si>
  <si>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</si>
  <si>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</si>
  <si>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</si>
  <si>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</si>
  <si>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</si>
  <si>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</si>
  <si>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</si>
  <si>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</si>
  <si>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</si>
  <si>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</si>
  <si>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</si>
  <si>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</si>
  <si>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</si>
  <si>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</si>
  <si>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</si>
  <si>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</si>
  <si>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</si>
  <si>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</si>
  <si>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</si>
  <si>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</si>
  <si>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</si>
  <si>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</si>
  <si>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</si>
  <si>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</si>
  <si>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</si>
  <si>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</si>
  <si>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</si>
  <si>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</si>
  <si>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</si>
  <si>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</si>
  <si>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</si>
  <si>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</si>
  <si>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</si>
  <si>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</si>
  <si>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</si>
  <si>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</si>
  <si>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</si>
  <si>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</si>
  <si>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</si>
  <si>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</si>
  <si>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</si>
  <si>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</si>
  <si>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</si>
  <si>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</si>
  <si>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</si>
  <si>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</si>
  <si>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</si>
  <si>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</si>
  <si>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</si>
  <si>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</si>
  <si>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</si>
  <si>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</si>
  <si>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</si>
  <si>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</si>
  <si>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</si>
  <si>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</si>
  <si>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</si>
  <si>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</si>
  <si>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</si>
  <si>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</si>
  <si>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</si>
  <si>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</si>
  <si>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</si>
  <si>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</si>
  <si>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</si>
  <si>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</si>
  <si>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</si>
  <si>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</si>
  <si>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</si>
  <si>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</si>
  <si>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</si>
  <si>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</si>
  <si>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</si>
  <si>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</si>
  <si>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</si>
  <si>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</si>
  <si>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</si>
  <si>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</si>
  <si>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</si>
  <si>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</si>
  <si>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</si>
  <si>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</si>
  <si>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</si>
  <si>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</si>
  <si>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</si>
  <si>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</si>
  <si>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</si>
  <si>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</si>
  <si>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</si>
  <si>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</si>
  <si>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</si>
  <si>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</si>
  <si>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</si>
  <si>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</si>
  <si>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</si>
  <si>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</si>
  <si>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</si>
  <si>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</si>
  <si>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</si>
  <si>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</si>
  <si>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</si>
  <si>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</si>
  <si>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</si>
  <si>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</si>
  <si>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</si>
  <si>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</si>
  <si>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</si>
  <si>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</si>
  <si>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</si>
  <si>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</si>
  <si>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</si>
  <si>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</si>
  <si>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</si>
  <si>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</si>
  <si>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</si>
  <si>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</si>
  <si>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</si>
  <si>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</si>
  <si>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</si>
  <si>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</si>
  <si>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</si>
  <si>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</si>
  <si>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</si>
  <si>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</si>
  <si>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</si>
  <si>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</si>
  <si>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</si>
  <si>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</si>
  <si>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</si>
  <si>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</si>
  <si>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</si>
  <si>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</si>
  <si>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</si>
  <si>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</si>
  <si>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</si>
  <si>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</si>
  <si>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</si>
  <si>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</si>
  <si>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</si>
  <si>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</si>
  <si>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</si>
  <si>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</si>
  <si>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</si>
  <si>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</si>
  <si>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</si>
  <si>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</si>
  <si>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</si>
  <si>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</si>
  <si>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</si>
  <si>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</si>
  <si>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</si>
  <si>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</si>
  <si>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</si>
  <si>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</si>
  <si>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</si>
  <si>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</si>
  <si>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</si>
  <si>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</si>
  <si>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</si>
  <si>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</si>
  <si>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</si>
  <si>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</si>
  <si>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</si>
  <si>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</si>
  <si>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</si>
  <si>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</si>
  <si>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</si>
  <si>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</si>
  <si>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</si>
  <si>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</si>
  <si>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</si>
  <si>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</si>
  <si>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</si>
  <si>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</si>
  <si>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</si>
  <si>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</si>
  <si>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</si>
  <si>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</si>
  <si>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</si>
  <si>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</si>
  <si>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</si>
  <si>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</si>
  <si>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</si>
  <si>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</si>
  <si>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</si>
  <si>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</si>
  <si>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</si>
  <si>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</si>
  <si>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</si>
  <si>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</si>
  <si>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</si>
  <si>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</si>
  <si>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</si>
  <si>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</si>
  <si>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</si>
  <si>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</si>
  <si>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</si>
  <si>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</si>
  <si>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</si>
  <si>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</si>
  <si>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</si>
  <si>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</si>
  <si>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</si>
  <si>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</si>
  <si>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</si>
  <si>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</si>
  <si>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</si>
  <si>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</si>
  <si>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</si>
  <si>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</si>
  <si>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</si>
  <si>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</si>
  <si>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</si>
  <si>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</si>
  <si>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</si>
  <si>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</si>
  <si>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</si>
  <si>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</si>
  <si>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</si>
  <si>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</si>
  <si>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</si>
  <si>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</si>
  <si>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</si>
  <si>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</si>
  <si>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</si>
  <si>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</si>
  <si>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</si>
  <si>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</si>
  <si>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</si>
  <si>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</si>
  <si>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</si>
  <si>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</si>
  <si>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</si>
  <si>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</si>
  <si>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</si>
  <si>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</si>
  <si>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</si>
  <si>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</si>
  <si>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</si>
  <si>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</si>
  <si>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</si>
  <si>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</si>
  <si>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</si>
  <si>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</si>
  <si>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</si>
  <si>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</si>
  <si>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</si>
  <si>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</si>
  <si>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</si>
  <si>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</si>
  <si>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</si>
  <si>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</si>
  <si>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</si>
  <si>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</si>
  <si>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</si>
  <si>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</si>
  <si>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</si>
  <si>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</si>
  <si>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</si>
  <si>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</si>
  <si>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</si>
  <si>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</si>
  <si>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</si>
  <si>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</si>
  <si>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</si>
  <si>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</si>
  <si>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</si>
  <si>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</si>
  <si>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</si>
  <si>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</si>
  <si>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</si>
  <si>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</si>
  <si>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</si>
  <si>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</si>
  <si>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</si>
  <si>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</si>
  <si>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</si>
  <si>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</si>
  <si>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</si>
  <si>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</si>
  <si>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</si>
  <si>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</si>
  <si>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</si>
  <si>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</si>
  <si>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</si>
  <si>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</si>
  <si>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</si>
  <si>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</si>
  <si>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</si>
  <si>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</si>
  <si>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</si>
  <si>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</si>
  <si>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</si>
  <si>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</si>
  <si>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</si>
  <si>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</si>
  <si>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</si>
  <si>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</si>
  <si>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</si>
  <si>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</si>
  <si>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</si>
  <si>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</si>
  <si>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</si>
  <si>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</si>
  <si>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</si>
  <si>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</si>
  <si>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</si>
  <si>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</si>
  <si>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</si>
  <si>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</si>
  <si>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</si>
  <si>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</si>
  <si>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</si>
  <si>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</si>
  <si>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</si>
  <si>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</si>
  <si>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</si>
  <si>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</si>
  <si>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</si>
  <si>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</si>
  <si>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</si>
  <si>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</si>
  <si>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</si>
  <si>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</si>
  <si>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</si>
  <si>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</si>
  <si>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</si>
  <si>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</si>
  <si>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</si>
  <si>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</si>
  <si>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</si>
  <si>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</si>
  <si>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</si>
  <si>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</si>
  <si>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</si>
  <si>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</si>
  <si>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</si>
  <si>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</si>
  <si>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</si>
  <si>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</si>
  <si>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</si>
  <si>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</si>
  <si>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</si>
  <si>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</si>
  <si>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</si>
  <si>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</si>
  <si>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</si>
  <si>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</si>
  <si>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</si>
  <si>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</si>
  <si>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</si>
  <si>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</si>
  <si>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</si>
  <si>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</si>
  <si>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</si>
  <si>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</si>
  <si>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</si>
  <si>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</si>
  <si>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</si>
  <si>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</si>
  <si>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</si>
  <si>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</si>
  <si>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</si>
  <si>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</si>
  <si>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</si>
  <si>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</si>
  <si>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</si>
  <si>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</si>
  <si>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</si>
  <si>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</si>
  <si>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</si>
  <si>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</si>
  <si>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</si>
  <si>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</si>
  <si>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</si>
  <si>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</si>
  <si>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</si>
  <si>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</si>
  <si>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</si>
  <si>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</si>
  <si>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</si>
  <si>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</si>
  <si>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</si>
  <si>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</si>
  <si>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</si>
  <si>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</si>
  <si>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</si>
  <si>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</si>
  <si>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</si>
  <si>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</si>
  <si>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</si>
  <si>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</si>
  <si>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</si>
  <si>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</si>
  <si>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</si>
  <si>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</si>
  <si>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</si>
  <si>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</si>
  <si>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</si>
  <si>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</si>
  <si>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</si>
  <si>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</si>
  <si>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</si>
  <si>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</si>
  <si>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</si>
  <si>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</si>
  <si>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</si>
  <si>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</si>
  <si>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</si>
  <si>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</si>
  <si>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</si>
  <si>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</si>
  <si>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</si>
  <si>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</si>
  <si>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</si>
  <si>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</si>
  <si>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</si>
  <si>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</si>
  <si>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</si>
  <si>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</si>
  <si>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</si>
  <si>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</si>
  <si>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</si>
  <si>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</si>
  <si>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</si>
  <si>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</si>
  <si>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</si>
  <si>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</si>
  <si>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</si>
  <si>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</si>
  <si>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</si>
  <si>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</si>
  <si>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</si>
  <si>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</si>
  <si>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</si>
  <si>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</si>
  <si>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</si>
  <si>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</si>
  <si>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</si>
  <si>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</si>
  <si>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</si>
  <si>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</si>
  <si>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</si>
  <si>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</si>
  <si>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</si>
  <si>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</si>
  <si>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</si>
  <si>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</si>
  <si>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</si>
  <si>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</si>
  <si>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</si>
  <si>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</si>
  <si>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</si>
  <si>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</si>
  <si>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</si>
  <si>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</si>
  <si>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</si>
  <si>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</si>
  <si>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</si>
  <si>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</si>
  <si>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</si>
  <si>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</si>
  <si>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</si>
  <si>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</si>
  <si>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</si>
  <si>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</si>
  <si>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</si>
  <si>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</si>
  <si>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</si>
  <si>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</si>
  <si>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</si>
  <si>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</si>
  <si>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</si>
  <si>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</si>
  <si>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</si>
  <si>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</si>
  <si>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</si>
  <si>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</si>
  <si>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</si>
  <si>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</si>
  <si>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</si>
  <si>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</si>
  <si>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</si>
  <si>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</si>
  <si>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</si>
  <si>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</si>
  <si>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</si>
  <si>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</si>
  <si>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</si>
  <si>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</si>
  <si>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</si>
  <si>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</si>
  <si>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</si>
  <si>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</si>
  <si>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</si>
  <si>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</si>
  <si>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</si>
  <si>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</si>
  <si>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</si>
  <si>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</si>
  <si>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</si>
  <si>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</si>
  <si>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</si>
  <si>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</si>
  <si>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</si>
  <si>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</si>
  <si>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</si>
  <si>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</si>
  <si>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</si>
  <si>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</si>
  <si>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</si>
  <si>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</si>
  <si>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</si>
  <si>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</si>
  <si>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</si>
  <si>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</si>
  <si>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</si>
  <si>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</si>
  <si>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</si>
  <si>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</si>
  <si>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</si>
  <si>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</si>
  <si>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</si>
  <si>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</si>
  <si>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</si>
  <si>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</si>
  <si>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</si>
  <si>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</si>
  <si>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</si>
  <si>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</si>
  <si>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</si>
  <si>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</si>
  <si>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</si>
  <si>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</si>
  <si>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</si>
  <si>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</si>
  <si>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</si>
  <si>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</si>
  <si>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</si>
  <si>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</si>
  <si>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</si>
  <si>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</si>
  <si>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</si>
  <si>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</si>
  <si>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</si>
  <si>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</si>
  <si>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</si>
  <si>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</si>
  <si>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</si>
  <si>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</si>
  <si>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</si>
  <si>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</si>
  <si>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</si>
  <si>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</si>
  <si>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</si>
  <si>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</si>
  <si>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</si>
  <si>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</si>
  <si>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</si>
  <si>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</si>
  <si>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</si>
  <si>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</si>
  <si>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</si>
  <si>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</si>
  <si>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</si>
  <si>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</si>
  <si>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</si>
  <si>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</si>
  <si>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</si>
  <si>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</si>
  <si>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</si>
  <si>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</si>
  <si>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</si>
  <si>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</si>
  <si>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</si>
  <si>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</si>
  <si>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</si>
  <si>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</si>
  <si>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</si>
  <si>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</si>
  <si>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</si>
  <si>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</si>
  <si>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</si>
  <si>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</si>
  <si>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</si>
  <si>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</si>
  <si>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</si>
  <si>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</si>
  <si>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</si>
  <si>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</si>
  <si>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</si>
  <si>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</si>
  <si>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</si>
  <si>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</si>
  <si>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</si>
  <si>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</si>
  <si>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</si>
  <si>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</si>
  <si>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</si>
  <si>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</si>
  <si>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</si>
  <si>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</si>
  <si>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</si>
  <si>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</si>
  <si>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</si>
  <si>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</si>
  <si>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</si>
  <si>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</si>
  <si>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</si>
  <si>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</si>
  <si>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</si>
  <si>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</si>
  <si>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</si>
  <si>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</si>
  <si>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</si>
  <si>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</si>
  <si>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</si>
  <si>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</si>
  <si>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</si>
  <si>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</si>
  <si>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</si>
  <si>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</si>
  <si>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</si>
  <si>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</si>
  <si>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</si>
  <si>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</si>
  <si>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</si>
  <si>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</si>
  <si>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</si>
  <si>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</si>
  <si>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</si>
  <si>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</si>
  <si>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</si>
  <si>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</si>
  <si>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</si>
  <si>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</si>
  <si>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</si>
  <si>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</si>
  <si>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</si>
  <si>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</si>
  <si>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</si>
  <si>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</si>
  <si>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</si>
  <si>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</si>
  <si>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</si>
  <si>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</si>
  <si>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</si>
  <si>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</si>
  <si>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</si>
  <si>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</si>
  <si>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</si>
  <si>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</si>
  <si>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</si>
  <si>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</si>
  <si>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</si>
  <si>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</si>
  <si>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</si>
  <si>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</si>
  <si>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</si>
  <si>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</si>
  <si>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</si>
  <si>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</si>
  <si>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</si>
  <si>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</si>
  <si>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</si>
  <si>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</si>
  <si>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</si>
  <si>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</si>
  <si>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</si>
  <si>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</si>
  <si>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</si>
  <si>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</si>
  <si>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</si>
  <si>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</si>
  <si>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</si>
  <si>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</si>
  <si>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</si>
  <si>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</si>
  <si>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</si>
  <si>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</si>
  <si>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</si>
  <si>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</si>
  <si>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</si>
  <si>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</si>
  <si>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</si>
  <si>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</si>
  <si>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</si>
  <si>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</si>
  <si>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</si>
  <si>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</si>
  <si>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</si>
  <si>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</si>
  <si>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</si>
  <si>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</si>
  <si>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</si>
  <si>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</si>
  <si>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</si>
  <si>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</si>
  <si>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</si>
  <si>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</si>
  <si>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</si>
  <si>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</si>
  <si>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</si>
  <si>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</si>
  <si>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</si>
  <si>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</si>
  <si>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</si>
  <si>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</si>
  <si>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</si>
  <si>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</si>
  <si>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</si>
  <si>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</si>
  <si>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</si>
  <si>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</si>
  <si>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</si>
  <si>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</si>
  <si>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</si>
  <si>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</si>
  <si>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</si>
  <si>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</si>
  <si>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</si>
  <si>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</si>
  <si>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</si>
  <si>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</si>
  <si>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</si>
  <si>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</si>
  <si>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</si>
  <si>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</si>
  <si>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</si>
  <si>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</si>
  <si>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</si>
  <si>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</si>
  <si>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</si>
  <si>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</si>
  <si>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</si>
  <si>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</si>
  <si>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</si>
  <si>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</si>
  <si>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</si>
  <si>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</si>
  <si>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</si>
  <si>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</si>
  <si>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</si>
  <si>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</si>
  <si>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</si>
  <si>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</si>
  <si>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</si>
  <si>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</si>
  <si>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</si>
  <si>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</si>
  <si>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</si>
  <si>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</si>
  <si>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</si>
  <si>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</si>
  <si>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</si>
  <si>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</si>
  <si>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</si>
  <si>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</si>
  <si>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</si>
  <si>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</si>
  <si>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</si>
  <si>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</si>
  <si>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</si>
  <si>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</si>
  <si>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</si>
  <si>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</si>
  <si>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</si>
  <si>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</si>
  <si>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</si>
  <si>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</si>
  <si>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</si>
  <si>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</si>
  <si>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</si>
  <si>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</si>
  <si>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</si>
  <si>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</si>
  <si>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</si>
  <si>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</si>
  <si>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</si>
  <si>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</si>
  <si>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</si>
  <si>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</si>
  <si>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</si>
  <si>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</si>
  <si>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</si>
  <si>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</si>
  <si>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</si>
  <si>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</si>
  <si>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</si>
  <si>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</si>
  <si>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</si>
  <si>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</si>
  <si>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</si>
  <si>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</si>
  <si>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</si>
  <si>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</si>
  <si>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</si>
  <si>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</si>
  <si>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</si>
  <si>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</si>
  <si>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</si>
  <si>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</si>
  <si>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</si>
  <si>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</si>
  <si>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</si>
  <si>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</si>
  <si>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</si>
  <si>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</si>
  <si>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</si>
  <si>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</si>
  <si>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</si>
  <si>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</si>
  <si>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</si>
  <si>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</si>
  <si>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</si>
  <si>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</si>
  <si>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</si>
  <si>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</si>
  <si>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</si>
  <si>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</si>
  <si>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</si>
  <si>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</si>
  <si>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</si>
  <si>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</si>
  <si>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</si>
  <si>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</si>
  <si>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</si>
  <si>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</si>
  <si>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</si>
  <si>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</si>
  <si>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</si>
  <si>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</si>
  <si>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</si>
  <si>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</si>
  <si>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</si>
  <si>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</si>
  <si>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</si>
  <si>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</si>
  <si>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</si>
  <si>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</si>
  <si>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</si>
  <si>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</si>
  <si>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</si>
  <si>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</si>
  <si>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</si>
  <si>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</si>
  <si>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</si>
  <si>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</si>
  <si>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</si>
  <si>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</si>
  <si>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</si>
  <si>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</si>
  <si>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</si>
  <si>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</si>
  <si>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</si>
  <si>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</si>
  <si>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</si>
  <si>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</si>
  <si>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</si>
  <si>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</si>
  <si>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</si>
  <si>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</si>
  <si>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</si>
  <si>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</si>
  <si>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</si>
  <si>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</si>
  <si>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</si>
  <si>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</si>
  <si>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</si>
  <si>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</si>
  <si>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</si>
  <si>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</si>
  <si>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</si>
  <si>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</si>
  <si>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</si>
  <si>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</si>
  <si>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</si>
  <si>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</si>
  <si>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</si>
  <si>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</si>
  <si>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</si>
  <si>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</si>
  <si>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</si>
  <si>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</si>
  <si>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</si>
  <si>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</si>
  <si>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</si>
  <si>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</si>
  <si>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</si>
  <si>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</si>
  <si>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</si>
  <si>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</si>
  <si>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</si>
  <si>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</si>
  <si>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</si>
  <si>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</si>
  <si>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</si>
  <si>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</si>
  <si>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</si>
  <si>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</si>
  <si>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</si>
  <si>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</si>
  <si>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</si>
  <si>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</si>
  <si>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</si>
  <si>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</si>
  <si>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</si>
  <si>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</si>
  <si>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</si>
  <si>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</si>
  <si>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</si>
  <si>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</si>
  <si>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</si>
  <si>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</si>
  <si>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</si>
  <si>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</si>
  <si>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</si>
  <si>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</si>
  <si>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</si>
  <si>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</si>
  <si>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</si>
  <si>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</si>
  <si>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</si>
  <si>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</si>
  <si>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</si>
  <si>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</si>
  <si>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</si>
  <si>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</si>
  <si>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</si>
  <si>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</si>
  <si>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</si>
  <si>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</si>
  <si>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</si>
  <si>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</si>
  <si>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</si>
  <si>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</si>
  <si>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</si>
  <si>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</si>
  <si>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</si>
  <si>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</si>
  <si>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</si>
  <si>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</si>
  <si>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</si>
  <si>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</si>
  <si>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</si>
  <si>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</si>
  <si>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</si>
  <si>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</si>
  <si>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</si>
  <si>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</si>
  <si>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</si>
  <si>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</si>
  <si>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</si>
  <si>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</si>
  <si>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</si>
  <si>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</si>
  <si>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</si>
  <si>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</si>
  <si>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</si>
  <si>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</si>
  <si>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</si>
  <si>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</si>
  <si>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</si>
  <si>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</si>
  <si>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</si>
  <si>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</si>
  <si>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</si>
  <si>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</si>
  <si>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</si>
  <si>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</si>
  <si>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</si>
  <si>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</si>
  <si>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</si>
  <si>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</si>
  <si>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</si>
  <si>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</si>
  <si>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</si>
  <si>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</si>
  <si>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</si>
  <si>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</si>
  <si>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</si>
  <si>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</si>
  <si>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</si>
  <si>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</si>
  <si>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</si>
  <si>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</si>
  <si>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</si>
  <si>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</si>
  <si>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</si>
  <si>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</si>
  <si>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</si>
  <si>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</si>
  <si>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</si>
  <si>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</si>
  <si>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</si>
  <si>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</si>
  <si>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</si>
  <si>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</si>
  <si>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</si>
  <si>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</si>
  <si>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</si>
  <si>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</si>
  <si>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</si>
  <si>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</si>
  <si>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</si>
  <si>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</si>
  <si>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</si>
  <si>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</si>
  <si>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</si>
  <si>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</si>
  <si>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</si>
  <si>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</si>
  <si>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</si>
  <si>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</si>
  <si>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</si>
  <si>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</si>
  <si>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</si>
  <si>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</si>
  <si>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</si>
  <si>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</si>
  <si>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</si>
  <si>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</si>
  <si>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</si>
  <si>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</si>
  <si>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</si>
  <si>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</si>
  <si>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</si>
  <si>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</si>
  <si>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</si>
  <si>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</si>
  <si>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</si>
  <si>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</si>
  <si>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</si>
  <si>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</si>
  <si>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</si>
  <si>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</si>
  <si>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</si>
  <si>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</si>
  <si>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</si>
  <si>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</si>
  <si>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</si>
  <si>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</si>
  <si>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</si>
  <si>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</si>
  <si>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</si>
  <si>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</si>
  <si>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</si>
  <si>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</si>
  <si>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</si>
  <si>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</si>
  <si>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</si>
  <si>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</si>
  <si>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</si>
  <si>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</si>
  <si>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</si>
  <si>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</si>
  <si>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</si>
  <si>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</si>
  <si>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</si>
  <si>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</si>
  <si>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</si>
  <si>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</si>
  <si>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</si>
  <si>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</si>
  <si>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</si>
  <si>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</si>
  <si>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</si>
  <si>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</si>
  <si>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</si>
  <si>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</si>
  <si>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</si>
  <si>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</si>
  <si>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</si>
  <si>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</si>
  <si>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</si>
  <si>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</si>
  <si>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</si>
  <si>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</si>
  <si>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</si>
  <si>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</si>
  <si>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</si>
  <si>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</si>
  <si>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</si>
  <si>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</si>
  <si>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</si>
  <si>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</si>
  <si>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</si>
  <si>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</si>
  <si>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</si>
  <si>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</si>
  <si>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</si>
  <si>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</si>
  <si>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</si>
  <si>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</si>
  <si>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</si>
  <si>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</si>
  <si>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</si>
  <si>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</si>
  <si>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</si>
  <si>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</si>
  <si>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</si>
  <si>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</si>
  <si>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</si>
  <si>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</si>
  <si>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</si>
  <si>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</si>
  <si>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</si>
  <si>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</si>
  <si>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</si>
  <si>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</si>
  <si>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</si>
  <si>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</si>
  <si>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</si>
  <si>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</si>
  <si>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</si>
  <si>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</si>
  <si>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</si>
  <si>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</si>
  <si>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</si>
  <si>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</si>
  <si>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</si>
  <si>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</si>
  <si>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</si>
  <si>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</si>
  <si>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</si>
  <si>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</si>
  <si>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</si>
  <si>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</si>
  <si>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</si>
  <si>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</si>
  <si>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</si>
  <si>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</si>
  <si>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</si>
  <si>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</si>
  <si>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</si>
  <si>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</si>
  <si>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</si>
  <si>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</si>
  <si>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</si>
  <si>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</si>
  <si>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</si>
  <si>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</si>
  <si>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</si>
  <si>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</si>
  <si>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</si>
  <si>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</si>
  <si>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</si>
  <si>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</si>
  <si>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</si>
  <si>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</si>
  <si>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</si>
  <si>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</si>
  <si>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</si>
  <si>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</si>
  <si>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</si>
  <si>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</si>
  <si>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</si>
  <si>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</si>
  <si>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</si>
  <si>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</si>
  <si>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</si>
  <si>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</si>
  <si>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</si>
  <si>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</si>
  <si>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</si>
  <si>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</si>
  <si>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</si>
  <si>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</si>
  <si>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</si>
  <si>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</si>
  <si>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</si>
  <si>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</si>
  <si>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</si>
  <si>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</si>
  <si>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</si>
  <si>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</si>
  <si>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</si>
  <si>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</si>
  <si>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</si>
  <si>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</si>
  <si>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</si>
  <si>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</si>
  <si>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</si>
  <si>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</si>
  <si>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</si>
  <si>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</si>
  <si>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</si>
  <si>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</si>
  <si>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</si>
  <si>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</si>
  <si>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</si>
  <si>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</si>
  <si>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</si>
  <si>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</si>
  <si>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</si>
  <si>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</si>
  <si>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</si>
  <si>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</si>
  <si>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</si>
  <si>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</si>
  <si>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</si>
  <si>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</si>
  <si>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</si>
  <si>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</si>
  <si>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</si>
  <si>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</si>
  <si>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</si>
  <si>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</si>
  <si>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</si>
  <si>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</si>
  <si>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</si>
  <si>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</si>
  <si>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</si>
  <si>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</si>
  <si>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</si>
  <si>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</si>
  <si>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</si>
  <si>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</si>
  <si>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</si>
  <si>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</si>
  <si>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</si>
  <si>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</si>
  <si>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</si>
  <si>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</si>
  <si>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</si>
  <si>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</si>
  <si>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</si>
  <si>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</si>
  <si>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</si>
  <si>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</si>
  <si>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</si>
  <si>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</si>
  <si>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</si>
  <si>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</si>
  <si>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</si>
  <si>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</si>
  <si>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</si>
  <si>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</si>
  <si>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</si>
  <si>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</si>
  <si>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</si>
  <si>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</si>
  <si>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</si>
  <si>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</si>
  <si>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</si>
  <si>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</si>
  <si>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</si>
  <si>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</si>
  <si>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</si>
  <si>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</si>
  <si>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</si>
  <si>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</si>
  <si>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</si>
  <si>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</si>
  <si>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</si>
  <si>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</si>
  <si>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</si>
  <si>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</si>
  <si>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</si>
  <si>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</si>
  <si>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</si>
  <si>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</si>
  <si>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</si>
  <si>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</si>
  <si>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</si>
  <si>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</si>
  <si>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</si>
  <si>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</si>
  <si>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</si>
  <si>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</si>
  <si>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</si>
  <si>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</si>
  <si>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</si>
  <si>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</si>
  <si>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</si>
  <si>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</si>
  <si>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</si>
  <si>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</si>
  <si>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</si>
  <si>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</si>
  <si>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</si>
  <si>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</si>
  <si>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</si>
  <si>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</si>
  <si>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</si>
  <si>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</si>
  <si>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</si>
  <si>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</si>
  <si>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</si>
  <si>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</si>
  <si>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</si>
  <si>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</si>
  <si>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</si>
  <si>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</si>
  <si>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</si>
  <si>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</si>
  <si>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</si>
  <si>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</si>
  <si>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</si>
  <si>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</si>
  <si>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</si>
  <si>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</si>
  <si>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</si>
  <si>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</si>
  <si>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</si>
  <si>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</si>
  <si>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</si>
  <si>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</si>
  <si>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</si>
  <si>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</si>
  <si>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</si>
  <si>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</si>
  <si>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</si>
  <si>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</si>
  <si>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</si>
  <si>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</si>
  <si>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</si>
  <si>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</si>
  <si>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</si>
  <si>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</si>
  <si>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</si>
  <si>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</si>
  <si>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</si>
  <si>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</si>
  <si>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</si>
  <si>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</si>
  <si>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</si>
  <si>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</si>
  <si>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</si>
  <si>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</si>
  <si>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</si>
  <si>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</si>
  <si>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</si>
  <si>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</si>
  <si>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</si>
  <si>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</si>
  <si>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</si>
  <si>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</si>
  <si>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</si>
  <si>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</si>
  <si>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</si>
  <si>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</si>
  <si>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</si>
  <si>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</si>
  <si>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</si>
  <si>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</si>
  <si>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</si>
  <si>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</si>
  <si>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</si>
  <si>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</si>
  <si>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</si>
  <si>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</si>
  <si>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</si>
  <si>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</si>
  <si>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</si>
  <si>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</si>
  <si>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</si>
  <si>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</si>
  <si>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</si>
  <si>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</si>
  <si>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</si>
  <si>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</si>
  <si>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</si>
  <si>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</si>
  <si>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</si>
  <si>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</si>
  <si>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</si>
  <si>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</si>
  <si>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</si>
  <si>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</si>
  <si>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</si>
  <si>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</si>
  <si>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</si>
  <si>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</si>
  <si>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</si>
  <si>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</si>
  <si>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</si>
  <si>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</si>
  <si>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</si>
  <si>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</si>
  <si>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</si>
  <si>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</si>
  <si>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</si>
  <si>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</si>
  <si>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</si>
  <si>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</si>
  <si>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</si>
  <si>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</si>
  <si>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</si>
  <si>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</si>
  <si>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</si>
  <si>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</si>
  <si>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</si>
  <si>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</si>
  <si>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</si>
  <si>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</si>
  <si>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</si>
  <si>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</si>
  <si>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</si>
  <si>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</si>
  <si>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</si>
  <si>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</si>
  <si>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</si>
  <si>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</si>
  <si>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</si>
  <si>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</si>
  <si>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</si>
  <si>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</si>
  <si>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</si>
  <si>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</si>
  <si>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</si>
  <si>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</si>
  <si>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</si>
  <si>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</si>
  <si>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</si>
  <si>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</si>
  <si>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</si>
  <si>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</si>
  <si>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</si>
  <si>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</si>
  <si>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</si>
  <si>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</si>
  <si>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</si>
  <si>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</si>
  <si>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</si>
  <si>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</si>
  <si>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</si>
  <si>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</si>
  <si>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</si>
  <si>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</si>
  <si>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</si>
  <si>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</si>
  <si>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</si>
  <si>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</si>
  <si>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</si>
  <si>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</si>
  <si>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</si>
  <si>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</si>
  <si>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</si>
  <si>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</si>
  <si>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</si>
  <si>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</si>
  <si>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</si>
  <si>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</si>
  <si>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</si>
  <si>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</si>
  <si>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</si>
  <si>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</si>
  <si>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</si>
  <si>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</si>
  <si>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</si>
  <si>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</si>
  <si>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</si>
  <si>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</si>
  <si>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</si>
  <si>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</si>
  <si>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</si>
  <si>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</si>
  <si>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</si>
  <si>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</si>
  <si>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</si>
  <si>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</si>
  <si>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</si>
  <si>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</si>
  <si>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</si>
  <si>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</si>
  <si>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</si>
  <si>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</si>
  <si>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</si>
  <si>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</si>
  <si>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</si>
  <si>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</si>
  <si>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</si>
  <si>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</si>
  <si>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</si>
  <si>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</si>
  <si>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</si>
  <si>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</si>
  <si>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</si>
  <si>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</si>
  <si>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</si>
  <si>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</si>
  <si>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</si>
  <si>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</si>
  <si>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</si>
  <si>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</si>
  <si>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</si>
  <si>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</si>
  <si>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</si>
  <si>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</si>
  <si>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</si>
  <si>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</si>
  <si>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</si>
  <si>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</si>
  <si>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</si>
  <si>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</si>
  <si>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</si>
  <si>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</si>
  <si>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</si>
  <si>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</si>
  <si>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</si>
  <si>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</si>
  <si>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</si>
  <si>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</si>
  <si>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</si>
  <si>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</si>
  <si>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</si>
  <si>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</si>
  <si>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</si>
  <si>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</si>
  <si>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</si>
  <si>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</si>
  <si>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</si>
  <si>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</si>
  <si>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</si>
  <si>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</si>
  <si>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</si>
  <si>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</si>
  <si>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</si>
  <si>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</si>
  <si>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</si>
  <si>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</si>
  <si>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</si>
  <si>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</si>
  <si>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</si>
  <si>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</si>
  <si>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</si>
  <si>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</si>
  <si>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</si>
  <si>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</si>
  <si>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</si>
  <si>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</si>
  <si>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</si>
  <si>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</si>
  <si>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</si>
  <si>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</si>
  <si>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</si>
  <si>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</si>
  <si>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</si>
  <si>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</si>
  <si>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</si>
  <si>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</si>
  <si>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</si>
  <si>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</si>
  <si>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</si>
  <si>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</si>
  <si>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</si>
  <si>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</si>
  <si>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</si>
  <si>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</si>
  <si>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</si>
  <si>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</si>
  <si>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</si>
  <si>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</si>
  <si>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</si>
  <si>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</si>
  <si>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</si>
  <si>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</si>
  <si>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</si>
  <si>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</si>
  <si>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</si>
  <si>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</si>
  <si>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</si>
  <si>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</si>
  <si>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</si>
  <si>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</si>
  <si>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</si>
  <si>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</si>
  <si>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</si>
  <si>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</si>
  <si>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</si>
  <si>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</si>
  <si>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</si>
  <si>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</si>
  <si>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</si>
  <si>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</si>
  <si>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</si>
  <si>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</si>
  <si>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</si>
  <si>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</si>
  <si>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</si>
  <si>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</si>
  <si>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</si>
  <si>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</si>
  <si>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</si>
  <si>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</si>
  <si>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</si>
  <si>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</si>
  <si>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</si>
  <si>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</si>
  <si>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</si>
  <si>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</si>
  <si>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</si>
  <si>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</si>
  <si>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</si>
  <si>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</si>
  <si>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</si>
  <si>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</si>
  <si>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</si>
  <si>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</si>
  <si>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</si>
  <si>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</si>
  <si>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</si>
  <si>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</si>
  <si>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</si>
  <si>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</si>
  <si>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</si>
  <si>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</si>
  <si>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</si>
  <si>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</si>
  <si>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</si>
  <si>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</si>
  <si>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</si>
  <si>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</si>
  <si>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</si>
  <si>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</si>
  <si>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</si>
  <si>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</si>
  <si>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</si>
  <si>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</si>
  <si>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</si>
  <si>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</si>
  <si>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</si>
  <si>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</si>
  <si>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</si>
  <si>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</si>
  <si>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</si>
  <si>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</si>
  <si>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</si>
  <si>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</si>
  <si>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</si>
  <si>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</si>
  <si>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</si>
  <si>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</si>
  <si>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</si>
  <si>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</si>
  <si>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</si>
  <si>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</si>
  <si>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</si>
  <si>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</si>
  <si>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</si>
  <si>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</si>
  <si>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</si>
  <si>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</si>
  <si>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</si>
  <si>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</si>
  <si>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</si>
  <si>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</si>
  <si>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</si>
  <si>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</si>
  <si>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</si>
  <si>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</si>
  <si>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</si>
  <si>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</si>
  <si>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</si>
  <si>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</si>
  <si>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</si>
  <si>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</si>
  <si>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</si>
  <si>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</si>
  <si>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</si>
  <si>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</si>
  <si>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</si>
  <si>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</si>
  <si>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</si>
  <si>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</si>
  <si>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</si>
  <si>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</si>
  <si>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</si>
  <si>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</si>
  <si>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</si>
  <si>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</si>
  <si>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</si>
  <si>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</si>
  <si>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</si>
  <si>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</si>
  <si>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</si>
  <si>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</si>
  <si>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</si>
  <si>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</si>
  <si>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</si>
  <si>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</si>
  <si>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</si>
  <si>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</si>
  <si>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</si>
  <si>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</si>
  <si>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</si>
  <si>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</si>
  <si>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</si>
  <si>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</si>
  <si>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</si>
  <si>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</si>
  <si>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</si>
  <si>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</si>
  <si>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</si>
  <si>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</si>
  <si>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</si>
  <si>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</si>
  <si>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</si>
  <si>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</si>
  <si>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</si>
  <si>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</si>
  <si>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</si>
  <si>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</si>
  <si>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</si>
  <si>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</si>
  <si>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</si>
  <si>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</si>
  <si>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</si>
  <si>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</si>
  <si>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</si>
  <si>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</si>
  <si>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</si>
  <si>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</si>
  <si>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</si>
  <si>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</si>
  <si>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</si>
  <si>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</si>
  <si>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</si>
  <si>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</si>
  <si>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</si>
  <si>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</si>
  <si>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</si>
  <si>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</si>
  <si>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</si>
  <si>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</si>
  <si>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</si>
  <si>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</si>
  <si>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</si>
  <si>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</si>
  <si>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</si>
  <si>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</si>
  <si>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</si>
  <si>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</si>
  <si>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</si>
  <si>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</si>
  <si>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</si>
  <si>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</si>
  <si>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</si>
  <si>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</si>
  <si>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</si>
  <si>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</si>
  <si>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</si>
  <si>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</si>
  <si>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</si>
  <si>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</si>
  <si>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</si>
  <si>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</si>
  <si>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</si>
  <si>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</si>
  <si>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</si>
  <si>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</si>
  <si>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</si>
  <si>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</si>
  <si>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</si>
  <si>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</si>
  <si>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</si>
  <si>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</si>
  <si>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</si>
  <si>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</si>
  <si>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</si>
  <si>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</si>
  <si>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</si>
  <si>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</si>
  <si>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</si>
  <si>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</si>
  <si>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</si>
  <si>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</si>
  <si>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</si>
  <si>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</si>
  <si>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</si>
  <si>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</si>
  <si>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</si>
  <si>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</si>
  <si>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</si>
  <si>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</si>
  <si>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</si>
  <si>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</si>
  <si>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</si>
  <si>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</si>
  <si>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</si>
  <si>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</si>
  <si>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</si>
  <si>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</si>
  <si>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</si>
  <si>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</si>
  <si>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</si>
  <si>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</si>
  <si>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</si>
  <si>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</si>
  <si>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</si>
  <si>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</si>
  <si>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</si>
  <si>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</si>
  <si>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</si>
  <si>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</si>
  <si>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</si>
  <si>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</si>
  <si>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</si>
  <si>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</si>
  <si>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</si>
  <si>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</si>
  <si>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</si>
  <si>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</si>
  <si>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</si>
  <si>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</si>
  <si>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</si>
  <si>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</si>
  <si>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</si>
  <si>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</si>
  <si>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</si>
  <si>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</si>
  <si>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</si>
  <si>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</si>
  <si>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</si>
  <si>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</si>
  <si>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</si>
  <si>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</si>
  <si>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</si>
  <si>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</si>
  <si>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</si>
  <si>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</si>
  <si>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</si>
  <si>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</si>
  <si>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</si>
  <si>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</si>
  <si>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</si>
  <si>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</si>
  <si>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</si>
  <si>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</si>
  <si>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</si>
  <si>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</si>
  <si>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</si>
  <si>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</si>
  <si>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</si>
  <si>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</si>
  <si>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</si>
  <si>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</si>
  <si>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</si>
  <si>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</si>
  <si>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</si>
  <si>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</si>
  <si>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</si>
  <si>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</si>
  <si>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</si>
  <si>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</si>
  <si>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</si>
  <si>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</si>
  <si>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</si>
  <si>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</si>
  <si>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</si>
  <si>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</si>
  <si>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</si>
  <si>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</si>
  <si>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</si>
  <si>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</si>
  <si>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</si>
  <si>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</si>
  <si>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</si>
  <si>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</si>
  <si>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</si>
  <si>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</si>
  <si>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</si>
  <si>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</si>
  <si>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</si>
  <si>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</si>
  <si>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</si>
  <si>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</si>
  <si>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</si>
  <si>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</si>
  <si>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</si>
  <si>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</si>
  <si>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</si>
  <si>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</si>
  <si>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</si>
  <si>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</si>
  <si>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</si>
  <si>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</si>
  <si>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</si>
  <si>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</si>
  <si>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</si>
  <si>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</si>
  <si>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</si>
  <si>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</si>
  <si>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</si>
  <si>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</si>
  <si>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</si>
  <si>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</si>
  <si>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</si>
  <si>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</si>
  <si>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</si>
  <si>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</si>
  <si>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</si>
  <si>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</si>
  <si>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</si>
  <si>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</si>
  <si>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</si>
  <si>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</si>
  <si>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</si>
  <si>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</si>
  <si>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</si>
  <si>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</si>
  <si>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</si>
  <si>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</si>
  <si>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</si>
  <si>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</si>
  <si>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</si>
  <si>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</si>
  <si>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</si>
  <si>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</si>
  <si>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</si>
  <si>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</si>
  <si>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</si>
  <si>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</si>
  <si>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</si>
  <si>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</si>
  <si>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</si>
  <si>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</si>
  <si>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</si>
  <si>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</si>
  <si>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</si>
  <si>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</si>
  <si>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</si>
  <si>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</si>
  <si>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</si>
  <si>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</si>
  <si>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</si>
  <si>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</si>
  <si>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</si>
  <si>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</si>
  <si>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</si>
  <si>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</si>
  <si>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</si>
  <si>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</si>
  <si>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</si>
  <si>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</si>
  <si>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</si>
  <si>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</si>
  <si>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</si>
  <si>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</si>
  <si>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</si>
  <si>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</si>
  <si>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</si>
  <si>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</si>
  <si>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</si>
  <si>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</si>
  <si>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</si>
  <si>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</si>
  <si>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</si>
  <si>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</si>
  <si>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</si>
  <si>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</si>
  <si>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</si>
  <si>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</si>
  <si>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</si>
  <si>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</si>
  <si>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</si>
  <si>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</si>
  <si>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</si>
  <si>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</si>
  <si>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</si>
  <si>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</si>
  <si>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</si>
  <si>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</si>
  <si>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</si>
  <si>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</si>
  <si>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</si>
  <si>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</si>
  <si>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</si>
  <si>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</si>
  <si>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</si>
  <si>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</si>
  <si>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</si>
  <si>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</si>
  <si>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</si>
  <si>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</si>
  <si>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</si>
  <si>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</si>
  <si>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</si>
  <si>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</si>
  <si>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</si>
  <si>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</si>
  <si>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</si>
  <si>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</si>
  <si>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</si>
  <si>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</si>
  <si>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</si>
  <si>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</si>
  <si>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</si>
  <si>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</si>
  <si>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</si>
  <si>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</si>
  <si>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</si>
  <si>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</si>
  <si>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</si>
  <si>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</si>
  <si>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</si>
  <si>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</si>
  <si>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</si>
  <si>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</si>
  <si>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</si>
  <si>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</si>
  <si>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</si>
  <si>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</si>
  <si>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</si>
  <si>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</si>
  <si>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</si>
  <si>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</si>
  <si>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</si>
  <si>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</si>
  <si>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</si>
  <si>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</si>
  <si>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</si>
  <si>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</si>
  <si>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</si>
  <si>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</si>
  <si>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</si>
  <si>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</si>
  <si>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</si>
  <si>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</si>
  <si>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</si>
  <si>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</si>
  <si>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</si>
  <si>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</si>
  <si>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</si>
  <si>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</si>
  <si>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</si>
  <si>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</si>
  <si>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</si>
  <si>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</si>
  <si>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</si>
  <si>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</si>
  <si>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</si>
  <si>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</si>
  <si>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</si>
  <si>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</si>
  <si>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</si>
  <si>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</si>
  <si>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</si>
  <si>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</si>
  <si>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</si>
  <si>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</si>
  <si>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</si>
  <si>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</si>
  <si>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</si>
  <si>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</si>
  <si>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</si>
  <si>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</si>
  <si>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</si>
  <si>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</si>
  <si>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</si>
  <si>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</si>
  <si>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</si>
  <si>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</si>
  <si>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</si>
  <si>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</si>
  <si>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</si>
  <si>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</si>
  <si>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</si>
  <si>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</si>
  <si>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</si>
  <si>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</si>
  <si>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</si>
  <si>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</si>
  <si>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</si>
  <si>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</si>
  <si>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</si>
  <si>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</si>
  <si>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</si>
  <si>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</si>
  <si>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</si>
  <si>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</si>
  <si>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</si>
  <si>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</si>
  <si>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</si>
  <si>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</si>
  <si>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</si>
  <si>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</si>
  <si>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</si>
  <si>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</si>
  <si>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</si>
  <si>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</si>
  <si>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</si>
  <si>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</si>
  <si>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</si>
  <si>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</si>
  <si>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</si>
  <si>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</si>
  <si>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</si>
  <si>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</si>
  <si>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</si>
  <si>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</si>
  <si>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</si>
  <si>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</si>
  <si>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</si>
  <si>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</si>
  <si>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</si>
  <si>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</si>
  <si>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</si>
  <si>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</si>
  <si>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</si>
  <si>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</si>
  <si>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</si>
  <si>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</si>
  <si>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</si>
  <si>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</si>
  <si>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</si>
  <si>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</si>
  <si>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</si>
  <si>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</si>
  <si>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</si>
  <si>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</si>
  <si>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</si>
  <si>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</si>
  <si>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</si>
  <si>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</si>
  <si>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</si>
  <si>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</si>
  <si>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</si>
  <si>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</si>
  <si>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</si>
  <si>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</si>
  <si>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</si>
  <si>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</si>
  <si>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</si>
  <si>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</si>
  <si>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</si>
  <si>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</si>
  <si>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</si>
  <si>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</si>
  <si>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</si>
  <si>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</si>
  <si>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</si>
  <si>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</si>
  <si>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</si>
  <si>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</si>
  <si>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</si>
  <si>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</si>
  <si>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</si>
  <si>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</si>
  <si>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</si>
  <si>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</si>
  <si>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</si>
  <si>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</si>
  <si>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</si>
  <si>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</si>
  <si>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</si>
  <si>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</si>
  <si>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</si>
  <si>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</si>
  <si>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</si>
  <si>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</si>
  <si>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</si>
  <si>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</si>
  <si>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</si>
  <si>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</si>
  <si>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</si>
  <si>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</si>
  <si>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</si>
  <si>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</si>
  <si>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</si>
  <si>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</si>
  <si>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</si>
  <si>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</si>
  <si>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</si>
  <si>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</si>
  <si>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</si>
  <si>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</si>
  <si>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</si>
  <si>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</si>
  <si>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</si>
  <si>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</si>
  <si>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</si>
  <si>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</si>
  <si>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</si>
  <si>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</si>
  <si>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</si>
  <si>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</si>
  <si>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</si>
  <si>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</si>
  <si>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</si>
  <si>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</si>
  <si>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</si>
  <si>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</si>
  <si>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</si>
  <si>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</si>
  <si>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</si>
  <si>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</si>
  <si>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</si>
  <si>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</si>
  <si>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</si>
  <si>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</si>
  <si>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</si>
  <si>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</si>
  <si>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</si>
  <si>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</si>
  <si>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</si>
  <si>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</si>
  <si>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</si>
  <si>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</si>
  <si>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</si>
  <si>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</si>
  <si>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</si>
  <si>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</si>
  <si>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</si>
  <si>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</si>
  <si>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</si>
  <si>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</si>
  <si>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</si>
  <si>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</si>
  <si>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</si>
  <si>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</si>
  <si>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</si>
  <si>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</si>
  <si>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</si>
  <si>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</si>
  <si>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</si>
  <si>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</si>
  <si>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</si>
  <si>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</si>
  <si>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</si>
  <si>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</si>
  <si>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</si>
  <si>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</si>
  <si>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</si>
  <si>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</si>
  <si>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</si>
  <si>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</si>
  <si>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</si>
  <si>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</si>
  <si>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</si>
  <si>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</si>
  <si>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</si>
  <si>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</si>
  <si>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</si>
  <si>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</si>
  <si>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</si>
  <si>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</si>
  <si>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</si>
  <si>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</si>
  <si>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</si>
  <si>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</si>
  <si>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</si>
  <si>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</si>
  <si>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</si>
  <si>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</si>
  <si>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</si>
  <si>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</si>
  <si>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</si>
  <si>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</si>
  <si>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</si>
  <si>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</si>
  <si>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</si>
  <si>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</si>
  <si>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</si>
  <si>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</si>
  <si>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</si>
  <si>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</si>
  <si>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</si>
  <si>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</si>
  <si>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</si>
  <si>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</si>
  <si>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</si>
  <si>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</si>
  <si>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</si>
  <si>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</si>
  <si>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</si>
  <si>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</si>
  <si>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</si>
  <si>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</si>
  <si>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</si>
  <si>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</si>
  <si>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</si>
  <si>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</si>
  <si>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</si>
  <si>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</si>
  <si>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</si>
  <si>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</si>
  <si>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</si>
  <si>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</si>
  <si>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</si>
  <si>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</si>
  <si>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</si>
  <si>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</si>
  <si>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</si>
  <si>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</si>
  <si>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</si>
  <si>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</si>
  <si>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</si>
  <si>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</si>
  <si>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</si>
  <si>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</si>
  <si>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</si>
  <si>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</si>
  <si>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</si>
  <si>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</si>
  <si>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</si>
  <si>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</si>
  <si>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</si>
  <si>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</si>
  <si>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</si>
  <si>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</si>
  <si>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</si>
  <si>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</si>
  <si>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</si>
  <si>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</si>
  <si>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</si>
  <si>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</si>
  <si>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</si>
  <si>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</si>
  <si>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</si>
  <si>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</si>
  <si>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</si>
  <si>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</si>
  <si>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</si>
  <si>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</si>
  <si>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</si>
  <si>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</si>
  <si>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</si>
  <si>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</si>
  <si>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</si>
  <si>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</si>
  <si>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</si>
  <si>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</si>
  <si>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</si>
  <si>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</si>
  <si>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</si>
  <si>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</si>
  <si>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</si>
  <si>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</si>
  <si>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</si>
  <si>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</si>
  <si>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</si>
  <si>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</si>
  <si>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</si>
  <si>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</si>
  <si>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</si>
  <si>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</si>
  <si>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</si>
  <si>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</si>
  <si>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</si>
  <si>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</si>
  <si>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</si>
  <si>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</si>
  <si>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</si>
  <si>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</si>
  <si>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</si>
  <si>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</si>
  <si>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</si>
  <si>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</si>
  <si>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</si>
  <si>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</si>
  <si>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</si>
  <si>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</si>
  <si>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</si>
  <si>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</si>
  <si>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</si>
  <si>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</si>
  <si>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</si>
  <si>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</si>
  <si>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</si>
  <si>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</si>
  <si>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</si>
  <si>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</si>
  <si>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</si>
  <si>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</si>
  <si>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</si>
  <si>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</si>
  <si>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</si>
  <si>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</si>
  <si>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</si>
  <si>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</si>
  <si>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</si>
  <si>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</si>
  <si>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</si>
  <si>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</si>
  <si>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</si>
  <si>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</si>
  <si>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</si>
  <si>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</si>
  <si>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</si>
  <si>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</si>
  <si>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</si>
  <si>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</si>
  <si>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</si>
  <si>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</si>
  <si>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</si>
  <si>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</si>
  <si>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</si>
  <si>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</si>
  <si>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</si>
  <si>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</si>
  <si>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</si>
  <si>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</si>
  <si>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</si>
  <si>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</si>
  <si>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</si>
  <si>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</si>
  <si>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</si>
  <si>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</si>
  <si>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</si>
  <si>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</si>
  <si>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</si>
  <si>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</si>
  <si>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</si>
  <si>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</si>
  <si>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</si>
  <si>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</si>
  <si>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</si>
  <si>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</si>
  <si>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</si>
  <si>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</si>
  <si>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</si>
  <si>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</si>
  <si>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</si>
  <si>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</si>
  <si>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</si>
  <si>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</si>
  <si>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</si>
  <si>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</si>
  <si>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</si>
  <si>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</si>
  <si>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</si>
  <si>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</si>
  <si>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</si>
  <si>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</si>
  <si>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</si>
  <si>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</si>
  <si>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</si>
  <si>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</si>
  <si>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</si>
  <si>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</si>
  <si>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</si>
  <si>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</si>
  <si>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</si>
  <si>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</si>
  <si>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</si>
  <si>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</si>
  <si>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</si>
  <si>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</si>
  <si>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</si>
  <si>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</si>
  <si>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</si>
  <si>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</si>
  <si>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</si>
  <si>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</si>
  <si>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</si>
  <si>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</si>
  <si>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</si>
  <si>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</si>
  <si>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</si>
  <si>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</si>
  <si>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</si>
  <si>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</si>
  <si>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</si>
  <si>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</si>
  <si>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</si>
  <si>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</si>
  <si>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</si>
  <si>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</si>
  <si>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</si>
  <si>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</si>
  <si>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</si>
  <si>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</si>
  <si>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</si>
  <si>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</si>
  <si>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</si>
  <si>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</si>
  <si>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</si>
  <si>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</si>
  <si>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</si>
  <si>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</si>
  <si>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</si>
  <si>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</si>
  <si>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</si>
  <si>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</si>
  <si>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</si>
  <si>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</si>
  <si>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</si>
  <si>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</si>
  <si>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</si>
  <si>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</si>
  <si>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</si>
  <si>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</si>
  <si>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</si>
  <si>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</si>
  <si>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</si>
  <si>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</si>
  <si>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</si>
  <si>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</si>
  <si>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</si>
  <si>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</si>
  <si>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</si>
  <si>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</si>
  <si>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</si>
  <si>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</si>
  <si>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</si>
  <si>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</si>
  <si>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</si>
  <si>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</si>
  <si>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</si>
  <si>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</si>
  <si>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</si>
  <si>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</si>
  <si>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</si>
  <si>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</si>
  <si>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</si>
  <si>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</si>
  <si>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</si>
  <si>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</si>
  <si>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</si>
  <si>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</si>
  <si>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</si>
  <si>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</si>
  <si>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</si>
  <si>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</si>
  <si>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</si>
  <si>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</si>
  <si>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</si>
  <si>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</si>
  <si>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</si>
  <si>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</si>
  <si>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</si>
  <si>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</si>
  <si>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</si>
  <si>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</si>
  <si>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</si>
  <si>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</si>
  <si>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</si>
  <si>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</si>
  <si>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</si>
  <si>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</si>
  <si>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</si>
  <si>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</si>
  <si>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</si>
  <si>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</si>
  <si>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</si>
  <si>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</si>
  <si>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</si>
  <si>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</si>
  <si>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</si>
  <si>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</si>
  <si>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</si>
  <si>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</si>
  <si>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</si>
  <si>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</si>
  <si>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</si>
  <si>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</si>
  <si>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</si>
  <si>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</si>
  <si>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</si>
  <si>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</si>
  <si>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</si>
  <si>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</si>
  <si>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</si>
  <si>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</si>
  <si>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</si>
  <si>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</si>
  <si>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</si>
  <si>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</si>
  <si>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</si>
  <si>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</si>
  <si>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</si>
  <si>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</si>
  <si>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</si>
  <si>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</si>
  <si>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</si>
  <si>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</si>
  <si>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</si>
  <si>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</si>
  <si>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</si>
  <si>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</si>
  <si>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</si>
  <si>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</si>
  <si>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</si>
  <si>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</si>
  <si>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</si>
  <si>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</si>
  <si>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</si>
  <si>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</si>
  <si>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</si>
  <si>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</si>
  <si>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</si>
  <si>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</si>
  <si>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</si>
  <si>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</si>
  <si>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</si>
  <si>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</si>
  <si>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</si>
  <si>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</si>
  <si>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</si>
  <si>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</si>
  <si>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</si>
  <si>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</si>
  <si>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</si>
  <si>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</si>
  <si>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</si>
  <si>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</si>
  <si>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</si>
  <si>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</si>
  <si>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</si>
  <si>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</si>
  <si>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</si>
  <si>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</si>
  <si>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</si>
  <si>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</si>
  <si>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</si>
  <si>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</si>
  <si>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</si>
  <si>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</si>
  <si>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</si>
  <si>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</si>
  <si>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</si>
  <si>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</si>
  <si>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</si>
  <si>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</si>
  <si>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</si>
  <si>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</si>
  <si>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</si>
  <si>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</si>
  <si>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</si>
  <si>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</si>
  <si>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</si>
  <si>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</si>
  <si>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</si>
  <si>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</si>
  <si>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</si>
  <si>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</si>
  <si>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</si>
  <si>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</si>
  <si>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</si>
  <si>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</si>
  <si>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</si>
  <si>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</si>
  <si>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</si>
  <si>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</si>
  <si>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</si>
  <si>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</si>
  <si>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</si>
  <si>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</si>
  <si>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</si>
  <si>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</si>
  <si>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</si>
  <si>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</si>
  <si>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</si>
  <si>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</si>
  <si>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</si>
  <si>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</si>
  <si>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</si>
  <si>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</si>
  <si>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</si>
  <si>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</si>
  <si>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</si>
  <si>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</si>
  <si>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</si>
  <si>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</si>
  <si>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</si>
  <si>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</si>
  <si>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</si>
  <si>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</si>
  <si>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</si>
  <si>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</si>
  <si>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</si>
  <si>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</si>
  <si>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</si>
  <si>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</si>
  <si>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</si>
  <si>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</si>
  <si>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</si>
  <si>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</si>
  <si>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</si>
  <si>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</si>
  <si>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</si>
  <si>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</si>
  <si>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</si>
  <si>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</si>
  <si>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</si>
  <si>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</si>
  <si>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</si>
  <si>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</si>
  <si>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</si>
  <si>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</si>
  <si>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</si>
  <si>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</si>
  <si>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</si>
  <si>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</si>
  <si>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</si>
  <si>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</si>
  <si>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</si>
  <si>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</si>
  <si>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</si>
  <si>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</si>
  <si>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</si>
  <si>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</si>
  <si>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</si>
  <si>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</si>
  <si>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</si>
  <si>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</si>
  <si>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</si>
  <si>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</si>
  <si>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</si>
  <si>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</si>
  <si>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</si>
  <si>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</si>
  <si>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</si>
  <si>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</si>
  <si>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</si>
  <si>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</si>
  <si>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</si>
  <si>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</si>
  <si>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</si>
  <si>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</si>
  <si>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</si>
  <si>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</si>
  <si>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</si>
  <si>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</si>
  <si>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</si>
  <si>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</si>
  <si>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</si>
  <si>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</si>
  <si>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</si>
  <si>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</si>
  <si>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</si>
  <si>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</si>
  <si>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</si>
  <si>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</si>
  <si>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</si>
  <si>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</si>
  <si>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</si>
  <si>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</si>
  <si>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</si>
  <si>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</si>
  <si>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</si>
  <si>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</si>
  <si>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</si>
  <si>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</si>
  <si>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</si>
  <si>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</si>
  <si>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</si>
  <si>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</si>
  <si>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</si>
  <si>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</si>
  <si>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</si>
  <si>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</si>
  <si>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</si>
  <si>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</si>
  <si>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</si>
  <si>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</si>
  <si>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</si>
  <si>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</si>
  <si>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</si>
  <si>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</si>
  <si>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</si>
  <si>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</si>
  <si>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</si>
  <si>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</si>
  <si>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</si>
  <si>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</si>
  <si>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</si>
  <si>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</si>
  <si>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</si>
  <si>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</si>
  <si>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</si>
  <si>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</si>
  <si>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</si>
  <si>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</si>
  <si>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</si>
  <si>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</si>
  <si>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</si>
  <si>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</si>
  <si>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</si>
  <si>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</si>
  <si>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</si>
  <si>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</si>
  <si>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</si>
  <si>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</si>
  <si>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</si>
  <si>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</si>
  <si>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</si>
  <si>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</si>
  <si>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</si>
  <si>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</si>
  <si>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</si>
  <si>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</si>
  <si>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</si>
  <si>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</si>
  <si>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</si>
  <si>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</si>
  <si>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</si>
  <si>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</si>
  <si>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</si>
  <si>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</si>
  <si>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</si>
  <si>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</si>
  <si>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</si>
  <si>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</si>
  <si>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</si>
  <si>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</si>
  <si>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</si>
  <si>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</si>
  <si>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</si>
  <si>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</si>
  <si>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</si>
  <si>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</si>
  <si>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</si>
  <si>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</si>
  <si>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</si>
  <si>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</si>
  <si>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</si>
  <si>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</si>
  <si>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</si>
  <si>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</si>
  <si>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</si>
  <si>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</si>
  <si>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</si>
  <si>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</si>
  <si>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</si>
  <si>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</si>
  <si>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</si>
  <si>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</si>
  <si>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</si>
  <si>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</si>
  <si>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</si>
  <si>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</si>
  <si>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</si>
  <si>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</si>
  <si>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</si>
  <si>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</si>
  <si>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</si>
  <si>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</si>
  <si>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</si>
  <si>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</si>
  <si>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</si>
  <si>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</si>
  <si>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</si>
  <si>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</si>
  <si>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</si>
  <si>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</si>
  <si>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</si>
  <si>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</si>
  <si>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</si>
  <si>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</si>
  <si>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</si>
  <si>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</si>
  <si>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</si>
  <si>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</si>
  <si>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</si>
  <si>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</si>
  <si>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</si>
  <si>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</si>
  <si>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</si>
  <si>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</si>
  <si>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</si>
  <si>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</si>
  <si>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</si>
  <si>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</si>
  <si>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</si>
  <si>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</si>
  <si>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</si>
  <si>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</si>
  <si>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</si>
  <si>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</si>
  <si>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</si>
  <si>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</si>
  <si>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</si>
  <si>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</si>
  <si>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</si>
  <si>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</si>
  <si>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</si>
  <si>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</si>
  <si>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</si>
  <si>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</si>
  <si>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</si>
  <si>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</si>
  <si>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</si>
  <si>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</si>
  <si>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</si>
  <si>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</si>
  <si>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</si>
  <si>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</si>
  <si>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</si>
  <si>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</si>
  <si>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</si>
  <si>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</si>
  <si>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</si>
  <si>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</si>
  <si>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</si>
  <si>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</si>
  <si>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</si>
  <si>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</si>
  <si>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</si>
  <si>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</si>
  <si>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</si>
  <si>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</si>
  <si>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</si>
  <si>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</si>
  <si>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</si>
  <si>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</si>
  <si>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</si>
  <si>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</si>
  <si>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</si>
  <si>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</si>
  <si>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</si>
  <si>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</si>
  <si>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</si>
  <si>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</si>
  <si>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</si>
  <si>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</si>
  <si>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</si>
  <si>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</si>
  <si>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</si>
  <si>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</si>
  <si>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</si>
  <si>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</si>
  <si>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</si>
  <si>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</si>
  <si>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</si>
  <si>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</si>
  <si>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</si>
  <si>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</si>
  <si>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</si>
  <si>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</si>
  <si>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</si>
  <si>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</si>
  <si>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</si>
  <si>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</si>
  <si>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</si>
  <si>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</si>
  <si>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</si>
  <si>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</si>
  <si>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</si>
  <si>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</si>
  <si>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</si>
  <si>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</si>
  <si>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</si>
  <si>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</si>
  <si>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</si>
  <si>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</si>
  <si>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</si>
  <si>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</si>
  <si>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</si>
  <si>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</si>
  <si>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</si>
  <si>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</si>
  <si>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</si>
  <si>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</si>
  <si>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</si>
  <si>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</si>
  <si>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</si>
  <si>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</si>
  <si>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</si>
  <si>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</si>
  <si>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</si>
  <si>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</si>
  <si>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</si>
  <si>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</si>
  <si>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</si>
  <si>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</si>
  <si>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</si>
  <si>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</si>
  <si>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</si>
  <si>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</si>
  <si>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</si>
  <si>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</si>
  <si>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</si>
  <si>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</si>
  <si>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</si>
  <si>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</si>
  <si>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</si>
  <si>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</si>
  <si>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</si>
  <si>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</si>
  <si>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</si>
  <si>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</si>
  <si>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</si>
  <si>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</si>
  <si>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</si>
  <si>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</si>
  <si>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</si>
  <si>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</si>
  <si>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</si>
  <si>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</si>
  <si>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</si>
  <si>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</si>
  <si>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</si>
  <si>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</si>
  <si>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</si>
  <si>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</si>
  <si>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</si>
  <si>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</si>
  <si>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</si>
  <si>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</si>
  <si>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</si>
  <si>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</si>
  <si>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</si>
  <si>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</si>
  <si>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</si>
  <si>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</si>
  <si>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</si>
  <si>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</si>
  <si>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</si>
  <si>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</si>
  <si>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</si>
  <si>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</si>
  <si>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</si>
  <si>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</si>
  <si>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</si>
  <si>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</si>
  <si>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</si>
  <si>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</si>
  <si>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</si>
  <si>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</si>
  <si>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</si>
  <si>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</si>
  <si>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</si>
  <si>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</si>
  <si>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</si>
  <si>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</si>
  <si>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</si>
  <si>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</si>
  <si>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</si>
  <si>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</si>
  <si>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</si>
  <si>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</si>
  <si>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</si>
  <si>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</si>
  <si>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</si>
  <si>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</si>
  <si>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</si>
  <si>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</si>
  <si>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</si>
  <si>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</si>
  <si>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</si>
  <si>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</si>
  <si>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</si>
  <si>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</si>
  <si>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</si>
  <si>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</si>
  <si>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</si>
  <si>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</si>
  <si>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</si>
  <si>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</si>
  <si>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</si>
  <si>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</si>
  <si>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</si>
  <si>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</si>
  <si>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</si>
  <si>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</si>
  <si>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</si>
  <si>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</si>
  <si>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</si>
  <si>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</si>
  <si>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</si>
  <si>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</si>
  <si>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</si>
  <si>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</si>
  <si>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</si>
  <si>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</si>
  <si>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</si>
  <si>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</si>
  <si>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</si>
  <si>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</si>
  <si>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</si>
  <si>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</si>
  <si>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</si>
  <si>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</si>
  <si>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</si>
  <si>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</si>
  <si>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</si>
  <si>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</si>
  <si>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</si>
  <si>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</si>
  <si>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</si>
  <si>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</si>
  <si>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</si>
  <si>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</si>
  <si>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</si>
  <si>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</si>
  <si>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</si>
  <si>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</si>
  <si>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</si>
  <si>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</si>
  <si>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</si>
  <si>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</si>
  <si>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</si>
  <si>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</si>
  <si>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</si>
  <si>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</si>
  <si>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</si>
  <si>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</si>
  <si>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</si>
  <si>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</si>
  <si>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</si>
  <si>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</si>
  <si>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</si>
  <si>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</si>
  <si>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</si>
  <si>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</si>
  <si>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</si>
  <si>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</si>
  <si>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</si>
  <si>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</si>
  <si>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</si>
  <si>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</si>
  <si>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</si>
  <si>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</si>
  <si>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</si>
  <si>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</si>
  <si>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</si>
  <si>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</si>
  <si>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</si>
  <si>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</si>
  <si>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</si>
  <si>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</si>
  <si>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</si>
  <si>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</si>
  <si>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</si>
  <si>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</si>
  <si>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</si>
  <si>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</si>
  <si>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</si>
  <si>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</si>
  <si>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</si>
  <si>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</si>
  <si>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</si>
  <si>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</si>
  <si>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</si>
  <si>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</si>
  <si>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</si>
  <si>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</si>
  <si>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</si>
  <si>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</si>
  <si>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</si>
  <si>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</si>
  <si>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</si>
  <si>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</si>
  <si>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</si>
  <si>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</si>
  <si>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</si>
  <si>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</si>
  <si>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</si>
  <si>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</si>
  <si>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</si>
  <si>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</si>
  <si>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</si>
  <si>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</si>
  <si>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</si>
  <si>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</si>
  <si>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</si>
  <si>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</si>
  <si>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</si>
  <si>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</si>
  <si>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</si>
  <si>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</si>
  <si>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</si>
  <si>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</si>
  <si>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</si>
  <si>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</si>
  <si>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</si>
  <si>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</si>
  <si>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</si>
  <si>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</si>
  <si>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</si>
  <si>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</si>
  <si>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</si>
  <si>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</si>
  <si>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</si>
  <si>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</si>
  <si>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</si>
  <si>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</si>
  <si>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</si>
  <si>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</si>
  <si>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</si>
  <si>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</si>
  <si>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</si>
  <si>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</si>
  <si>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</si>
  <si>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</si>
  <si>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</si>
  <si>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</si>
  <si>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</si>
  <si>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</si>
  <si>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</si>
  <si>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</si>
  <si>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</si>
  <si>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</si>
  <si>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</si>
  <si>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</si>
  <si>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</si>
  <si>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</si>
  <si>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</si>
  <si>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</si>
  <si>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</si>
  <si>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</si>
  <si>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</si>
  <si>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</si>
  <si>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</si>
  <si>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</si>
  <si>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</si>
  <si>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</si>
  <si>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</si>
  <si>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</si>
  <si>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</si>
  <si>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</si>
  <si>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</si>
  <si>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</si>
  <si>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</si>
  <si>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</si>
  <si>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</si>
  <si>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</si>
  <si>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</si>
  <si>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</si>
  <si>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</si>
  <si>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</si>
  <si>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</si>
  <si>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</si>
  <si>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</si>
  <si>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</si>
  <si>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</si>
  <si>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</si>
  <si>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</si>
  <si>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</si>
  <si>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</si>
  <si>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</si>
  <si>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</si>
  <si>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</si>
  <si>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</si>
  <si>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</si>
  <si>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</si>
  <si>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</si>
  <si>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</si>
  <si>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</si>
  <si>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</si>
  <si>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</si>
  <si>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</si>
  <si>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</si>
  <si>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</si>
  <si>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</si>
  <si>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</si>
  <si>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</si>
  <si>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</si>
  <si>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</si>
  <si>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</si>
  <si>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</si>
  <si>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</si>
  <si>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</si>
  <si>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</si>
  <si>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</si>
  <si>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</si>
  <si>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</si>
  <si>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</si>
  <si>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</si>
  <si>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</si>
  <si>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</si>
  <si>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</si>
  <si>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</si>
  <si>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</si>
  <si>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</si>
  <si>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</si>
  <si>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</si>
  <si>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</si>
  <si>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</si>
  <si>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</si>
  <si>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</si>
  <si>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</si>
  <si>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</si>
  <si>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</si>
  <si>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</si>
  <si>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</si>
  <si>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</si>
  <si>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</si>
  <si>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</si>
  <si>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</si>
  <si>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</si>
  <si>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</si>
  <si>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</si>
  <si>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</si>
  <si>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</si>
  <si>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</si>
  <si>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</si>
  <si>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</si>
  <si>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</si>
  <si>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</si>
  <si>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</si>
  <si>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</si>
  <si>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</si>
  <si>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</si>
  <si>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</si>
  <si>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</si>
  <si>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</si>
  <si>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</si>
  <si>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</si>
  <si>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</si>
  <si>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</si>
  <si>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</si>
  <si>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</si>
  <si>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</si>
  <si>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</si>
  <si>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</si>
  <si>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</si>
  <si>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</si>
  <si>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</si>
  <si>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</si>
  <si>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</si>
  <si>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</si>
  <si>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</si>
  <si>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</si>
  <si>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</si>
  <si>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</si>
  <si>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</si>
  <si>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</si>
  <si>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</si>
  <si>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</si>
  <si>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</si>
  <si>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</si>
  <si>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</si>
  <si>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</si>
  <si>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</si>
  <si>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</si>
  <si>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</si>
  <si>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</si>
  <si>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</si>
  <si>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</si>
  <si>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</si>
  <si>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</si>
  <si>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</si>
  <si>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</si>
  <si>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</si>
  <si>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</si>
  <si>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</si>
  <si>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</si>
  <si>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</si>
  <si>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</si>
  <si>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</si>
  <si>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</si>
  <si>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</si>
  <si>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</si>
  <si>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</si>
  <si>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</si>
  <si>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</si>
  <si>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</si>
  <si>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</si>
  <si>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</si>
  <si>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</si>
  <si>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</si>
  <si>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</si>
  <si>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</si>
  <si>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</si>
  <si>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</si>
  <si>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</si>
  <si>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</si>
  <si>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</si>
  <si>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</si>
  <si>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</si>
  <si>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</si>
  <si>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</si>
  <si>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</si>
  <si>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</si>
  <si>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</si>
  <si>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</si>
  <si>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</si>
  <si>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</si>
  <si>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</si>
  <si>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</si>
  <si>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</si>
  <si>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</si>
  <si>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</si>
  <si>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</si>
  <si>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</si>
  <si>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</si>
  <si>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</si>
  <si>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</si>
  <si>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</si>
  <si>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</si>
  <si>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</si>
  <si>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</si>
  <si>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</si>
  <si>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</si>
  <si>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</si>
  <si>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</si>
  <si>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</si>
  <si>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</si>
  <si>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</si>
  <si>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</si>
  <si>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</si>
  <si>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</si>
  <si>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</si>
  <si>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</si>
  <si>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</si>
  <si>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</si>
  <si>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</si>
  <si>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</si>
  <si>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</si>
  <si>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</si>
  <si>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</si>
  <si>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</si>
  <si>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</si>
  <si>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</si>
  <si>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</si>
  <si>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</si>
  <si>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</si>
  <si>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</si>
  <si>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</si>
  <si>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</si>
  <si>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</si>
  <si>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</si>
  <si>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</si>
  <si>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</si>
  <si>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</si>
  <si>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</si>
  <si>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</si>
  <si>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</si>
  <si>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</si>
  <si>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</si>
  <si>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</si>
  <si>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</si>
  <si>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</si>
  <si>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</si>
  <si>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</si>
  <si>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</si>
  <si>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</si>
  <si>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</si>
  <si>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</si>
  <si>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</si>
  <si>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</si>
  <si>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</si>
  <si>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</si>
  <si>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</si>
  <si>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</si>
  <si>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</si>
  <si>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</si>
  <si>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</si>
  <si>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</si>
  <si>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</si>
  <si>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</si>
  <si>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</si>
  <si>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</si>
  <si>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</si>
  <si>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</si>
  <si>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</si>
  <si>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</si>
  <si>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</si>
  <si>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</si>
  <si>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</si>
  <si>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</si>
  <si>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</si>
  <si>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</si>
  <si>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</si>
  <si>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</si>
  <si>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</si>
  <si>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</si>
  <si>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</si>
  <si>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</si>
  <si>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</si>
  <si>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</si>
  <si>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</si>
  <si>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</si>
  <si>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</si>
  <si>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</si>
  <si>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</si>
  <si>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</si>
  <si>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</si>
  <si>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</si>
  <si>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</si>
  <si>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</si>
  <si>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</si>
  <si>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</si>
  <si>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</si>
  <si>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</si>
  <si>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</si>
  <si>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</si>
  <si>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</si>
  <si>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</si>
  <si>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</si>
  <si>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</si>
  <si>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</si>
  <si>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</si>
  <si>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</si>
  <si>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</si>
  <si>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</si>
  <si>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</si>
  <si>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</si>
  <si>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</si>
  <si>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</si>
  <si>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</si>
  <si>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</si>
  <si>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</si>
  <si>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</si>
  <si>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</si>
  <si>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</si>
  <si>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</si>
  <si>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</si>
  <si>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</si>
  <si>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</si>
  <si>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</si>
  <si>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</si>
  <si>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</si>
  <si>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</si>
  <si>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</si>
  <si>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</si>
  <si>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</si>
  <si>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</si>
  <si>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</si>
  <si>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</si>
  <si>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</si>
  <si>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</si>
  <si>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</si>
  <si>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</si>
  <si>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</si>
  <si>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</si>
  <si>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</si>
  <si>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</si>
  <si>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</si>
  <si>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</si>
  <si>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</si>
  <si>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</si>
  <si>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</si>
  <si>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</si>
  <si>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</si>
  <si>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</si>
  <si>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</si>
  <si>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</si>
  <si>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</si>
  <si>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</si>
  <si>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</si>
  <si>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</si>
  <si>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</si>
  <si>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</si>
  <si>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</si>
  <si>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</si>
  <si>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</si>
  <si>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</si>
  <si>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</si>
  <si>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</si>
  <si>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</si>
  <si>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</si>
  <si>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</si>
  <si>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</si>
  <si>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</si>
  <si>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</si>
  <si>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</si>
  <si>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</si>
  <si>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</si>
  <si>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</si>
  <si>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</si>
  <si>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</si>
  <si>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</si>
  <si>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</si>
  <si>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</si>
  <si>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</si>
  <si>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</si>
  <si>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</si>
  <si>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</si>
  <si>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</si>
  <si>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</si>
  <si>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</si>
  <si>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</si>
  <si>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</si>
  <si>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</si>
  <si>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</si>
  <si>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</si>
  <si>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</si>
  <si>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</si>
  <si>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</si>
  <si>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</si>
  <si>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</si>
  <si>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</si>
  <si>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</si>
  <si>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</si>
  <si>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</si>
  <si>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</si>
  <si>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</si>
  <si>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</si>
  <si>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</si>
  <si>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</si>
  <si>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</si>
  <si>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</si>
  <si>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</si>
  <si>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</si>
  <si>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</si>
  <si>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</si>
  <si>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</si>
  <si>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</si>
  <si>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</si>
  <si>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</si>
  <si>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</si>
  <si>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</si>
  <si>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</si>
  <si>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</si>
  <si>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</si>
  <si>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</si>
  <si>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</si>
  <si>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</si>
  <si>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</si>
  <si>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</si>
  <si>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</si>
  <si>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</si>
  <si>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</si>
  <si>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</si>
  <si>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</si>
  <si>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</si>
  <si>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</si>
  <si>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</si>
  <si>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</si>
  <si>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</si>
  <si>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</si>
  <si>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</si>
  <si>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</si>
  <si>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</si>
  <si>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</si>
  <si>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</si>
  <si>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</si>
  <si>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</si>
  <si>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</si>
  <si>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</si>
  <si>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</si>
  <si>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</si>
  <si>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</si>
  <si>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</si>
  <si>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</si>
  <si>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</si>
  <si>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</si>
  <si>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</si>
  <si>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</si>
  <si>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</si>
  <si>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</si>
  <si>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</si>
  <si>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</si>
  <si>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</si>
  <si>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</si>
  <si>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</si>
  <si>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</si>
  <si>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</si>
  <si>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</si>
  <si>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</si>
  <si>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</si>
  <si>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</si>
  <si>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</si>
  <si>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</si>
  <si>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</si>
  <si>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</si>
  <si>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</si>
  <si>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</si>
  <si>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</si>
  <si>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</si>
  <si>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</si>
  <si>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</si>
  <si>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</si>
  <si>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</si>
  <si>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</si>
  <si>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</si>
  <si>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</si>
  <si>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</si>
  <si>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</si>
  <si>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</si>
  <si>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</si>
  <si>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</si>
  <si>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</si>
  <si>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</si>
  <si>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</si>
  <si>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</si>
  <si>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</si>
  <si>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</si>
  <si>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</si>
  <si>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</si>
  <si>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</si>
  <si>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</si>
  <si>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</si>
  <si>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</si>
  <si>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</si>
  <si>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</si>
  <si>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</si>
  <si>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</si>
  <si>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</si>
  <si>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</si>
  <si>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</si>
  <si>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</si>
  <si>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</si>
  <si>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</si>
  <si>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</si>
  <si>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</si>
  <si>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</si>
  <si>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</si>
  <si>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</si>
  <si>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</si>
  <si>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</si>
  <si>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</si>
  <si>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</si>
  <si>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</si>
  <si>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</si>
  <si>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</si>
  <si>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</si>
  <si>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</si>
  <si>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</si>
  <si>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</si>
  <si>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</si>
  <si>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</si>
  <si>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</si>
  <si>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</si>
  <si>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</si>
  <si>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</si>
  <si>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</si>
  <si>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</si>
  <si>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</si>
  <si>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</si>
  <si>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</si>
  <si>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</si>
  <si>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</si>
  <si>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</si>
  <si>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</si>
  <si>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</si>
  <si>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</si>
  <si>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</si>
  <si>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</si>
  <si>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</si>
  <si>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</si>
  <si>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</si>
  <si>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</si>
  <si>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</si>
  <si>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</si>
  <si>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</si>
  <si>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</si>
  <si>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</si>
  <si>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</si>
  <si>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</si>
  <si>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</si>
  <si>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</si>
  <si>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</si>
  <si>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</si>
  <si>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</si>
  <si>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</si>
  <si>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</si>
  <si>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</si>
  <si>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</si>
  <si>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</si>
  <si>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</si>
  <si>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</si>
  <si>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</si>
  <si>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</si>
  <si>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</si>
  <si>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</si>
  <si>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</si>
  <si>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</si>
  <si>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</si>
  <si>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</si>
  <si>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</si>
  <si>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</si>
  <si>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</si>
  <si>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</si>
  <si>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</si>
  <si>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</si>
  <si>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</si>
  <si>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</si>
  <si>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</si>
  <si>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</si>
  <si>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</si>
  <si>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</si>
  <si>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</si>
  <si>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</si>
  <si>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</si>
  <si>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</si>
  <si>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</si>
  <si>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</si>
  <si>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</si>
  <si>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</si>
  <si>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</si>
  <si>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</si>
  <si>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</si>
  <si>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</si>
  <si>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</si>
  <si>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</si>
  <si>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</si>
  <si>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</si>
  <si>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</si>
  <si>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</si>
  <si>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</si>
  <si>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</si>
  <si>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</si>
  <si>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</si>
  <si>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</si>
  <si>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</si>
  <si>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</si>
  <si>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</si>
  <si>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</si>
  <si>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</si>
  <si>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</si>
  <si>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</si>
  <si>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</si>
  <si>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</si>
  <si>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</si>
  <si>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</si>
  <si>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</si>
  <si>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</si>
  <si>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</si>
  <si>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</si>
  <si>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</si>
  <si>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</si>
  <si>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</si>
  <si>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</si>
  <si>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</si>
  <si>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</si>
  <si>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</si>
  <si>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</si>
  <si>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</si>
  <si>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</si>
  <si>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</si>
  <si>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</si>
  <si>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</si>
  <si>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</si>
  <si>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</si>
  <si>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</si>
  <si>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</si>
  <si>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</si>
  <si>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</si>
  <si>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</si>
  <si>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</si>
  <si>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</si>
  <si>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</si>
  <si>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</si>
  <si>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</si>
  <si>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</si>
  <si>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</si>
  <si>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</si>
  <si>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</si>
  <si>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</si>
  <si>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</si>
  <si>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</si>
  <si>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</si>
  <si>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</si>
  <si>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</si>
  <si>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</si>
  <si>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</si>
  <si>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</si>
  <si>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</si>
  <si>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</si>
  <si>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</si>
  <si>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</si>
  <si>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</si>
  <si>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</si>
  <si>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</si>
  <si>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</si>
  <si>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</si>
  <si>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</si>
  <si>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</si>
  <si>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</si>
  <si>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</si>
  <si>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</si>
  <si>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</si>
  <si>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</si>
  <si>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</si>
  <si>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</si>
  <si>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</si>
  <si>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</si>
  <si>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</si>
  <si>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</si>
  <si>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</si>
  <si>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</si>
  <si>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</si>
  <si>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</si>
  <si>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</si>
  <si>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</si>
  <si>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</si>
  <si>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</si>
  <si>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</si>
  <si>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</si>
  <si>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</si>
  <si>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</si>
  <si>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</si>
  <si>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</si>
  <si>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</si>
  <si>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</si>
  <si>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</si>
  <si>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</si>
  <si>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</si>
  <si>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</si>
  <si>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</si>
  <si>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</si>
  <si>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</si>
  <si>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</si>
  <si>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</si>
  <si>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</si>
  <si>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</si>
  <si>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</si>
  <si>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</si>
  <si>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</si>
  <si>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</si>
  <si>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</si>
  <si>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</si>
  <si>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</si>
  <si>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</si>
  <si>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</si>
  <si>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</si>
  <si>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</si>
  <si>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</si>
  <si>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</si>
  <si>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</si>
  <si>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</si>
  <si>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</si>
  <si>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</si>
  <si>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</si>
  <si>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</si>
  <si>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</si>
  <si>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</si>
  <si>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</si>
  <si>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</si>
  <si>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</si>
  <si>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</si>
  <si>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</si>
  <si>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</si>
  <si>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</si>
  <si>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</si>
  <si>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</si>
  <si>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</si>
  <si>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</si>
  <si>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</si>
  <si>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</si>
  <si>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</si>
  <si>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</si>
  <si>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</si>
  <si>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</si>
  <si>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</si>
  <si>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</si>
  <si>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</si>
  <si>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</si>
  <si>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</si>
  <si>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</si>
  <si>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</si>
  <si>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</si>
  <si>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</si>
  <si>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</si>
  <si>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</si>
  <si>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</si>
  <si>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</si>
  <si>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</si>
  <si>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</si>
  <si>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</si>
  <si>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</si>
  <si>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</si>
  <si>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</si>
  <si>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</si>
  <si>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</si>
  <si>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</si>
  <si>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</si>
  <si>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</si>
  <si>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</si>
  <si>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</si>
  <si>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</si>
  <si>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</si>
  <si>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</si>
  <si>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</si>
  <si>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</si>
  <si>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</si>
  <si>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</si>
  <si>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</si>
  <si>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</si>
  <si>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</si>
  <si>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</si>
  <si>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</si>
  <si>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</si>
  <si>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</si>
  <si>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</si>
  <si>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</si>
  <si>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</si>
  <si>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</si>
  <si>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</si>
  <si>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</si>
  <si>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</si>
  <si>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</si>
  <si>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</si>
  <si>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</si>
  <si>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</si>
  <si>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</si>
  <si>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</si>
  <si>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</si>
  <si>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</si>
  <si>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</si>
  <si>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</si>
  <si>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</si>
  <si>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</si>
  <si>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</si>
  <si>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</si>
  <si>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</si>
  <si>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</si>
  <si>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</si>
  <si>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</si>
  <si>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</si>
  <si>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</si>
  <si>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</si>
  <si>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</si>
  <si>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</si>
  <si>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</si>
  <si>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</si>
  <si>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</si>
  <si>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</si>
  <si>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</si>
  <si>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</si>
  <si>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</si>
  <si>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</si>
  <si>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</si>
  <si>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</si>
  <si>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</si>
  <si>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</si>
  <si>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</si>
  <si>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</si>
  <si>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</si>
  <si>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</si>
  <si>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</si>
  <si>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</si>
  <si>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</si>
  <si>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</si>
  <si>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</si>
  <si>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</si>
  <si>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</si>
  <si>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</si>
  <si>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</si>
  <si>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</si>
  <si>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</si>
  <si>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</si>
  <si>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</si>
  <si>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</si>
  <si>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</si>
  <si>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</si>
  <si>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</si>
  <si>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</si>
  <si>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</si>
  <si>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</si>
  <si>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</si>
  <si>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</si>
  <si>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</si>
  <si>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</si>
  <si>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</si>
  <si>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</si>
  <si>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</si>
  <si>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</si>
  <si>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</si>
  <si>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</si>
  <si>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</si>
  <si>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</si>
  <si>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</si>
  <si>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</si>
  <si>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</si>
  <si>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</si>
  <si>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</si>
  <si>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</si>
  <si>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</si>
  <si>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</si>
  <si>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</si>
  <si>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</si>
  <si>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</si>
  <si>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</si>
  <si>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</si>
  <si>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</si>
  <si>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</si>
  <si>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</si>
  <si>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</si>
  <si>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</si>
  <si>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</si>
  <si>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</si>
  <si>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</si>
  <si>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</si>
  <si>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</si>
  <si>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</si>
  <si>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</si>
  <si>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</si>
  <si>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</si>
  <si>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</si>
  <si>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</si>
  <si>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</si>
  <si>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</si>
  <si>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</si>
  <si>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</si>
  <si>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</si>
  <si>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</si>
  <si>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</si>
  <si>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</si>
  <si>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</si>
  <si>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</si>
  <si>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</si>
  <si>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</si>
  <si>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</si>
  <si>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</si>
  <si>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</si>
  <si>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</si>
  <si>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</si>
  <si>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</si>
  <si>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</si>
  <si>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</si>
  <si>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</si>
  <si>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</si>
  <si>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</si>
  <si>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</si>
  <si>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</si>
  <si>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</si>
  <si>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</si>
  <si>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</si>
  <si>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</si>
  <si>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</si>
  <si>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</si>
  <si>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</si>
  <si>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</si>
  <si>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</si>
  <si>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</si>
  <si>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</si>
  <si>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</si>
  <si>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</si>
  <si>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</si>
  <si>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</si>
  <si>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</si>
  <si>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</si>
  <si>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</si>
  <si>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</si>
  <si>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</si>
  <si>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</si>
  <si>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</si>
  <si>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</si>
  <si>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</si>
  <si>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</si>
  <si>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</si>
  <si>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</si>
  <si>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</si>
  <si>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</si>
  <si>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</si>
  <si>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</si>
  <si>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</si>
  <si>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</si>
  <si>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</si>
  <si>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</si>
  <si>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</si>
  <si>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</si>
  <si>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</si>
  <si>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</si>
  <si>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</si>
  <si>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</si>
  <si>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</si>
  <si>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</si>
  <si>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</si>
  <si>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</si>
  <si>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</si>
  <si>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</si>
  <si>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</si>
  <si>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</si>
  <si>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</si>
  <si>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</si>
  <si>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</si>
  <si>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</si>
  <si>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</si>
  <si>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</si>
  <si>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</si>
  <si>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</si>
  <si>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</si>
  <si>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</si>
  <si>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</si>
  <si>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</si>
  <si>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</si>
  <si>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</si>
  <si>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</si>
  <si>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</si>
  <si>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</si>
  <si>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</si>
  <si>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</si>
  <si>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</si>
  <si>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</si>
  <si>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</si>
  <si>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</si>
  <si>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</si>
  <si>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</si>
  <si>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</si>
  <si>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</si>
  <si>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</si>
  <si>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</si>
  <si>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</si>
  <si>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</si>
  <si>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</si>
  <si>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</si>
  <si>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</si>
  <si>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</si>
  <si>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</si>
  <si>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</si>
  <si>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</si>
  <si>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</si>
  <si>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</si>
  <si>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</si>
  <si>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</si>
  <si>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</si>
  <si>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</si>
  <si>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</si>
  <si>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</si>
  <si>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</si>
  <si>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</si>
  <si>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</si>
  <si>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</si>
  <si>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</si>
  <si>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</si>
  <si>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</si>
  <si>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</si>
  <si>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</si>
  <si>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</si>
  <si>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</si>
  <si>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</si>
  <si>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</si>
  <si>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</si>
  <si>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</si>
  <si>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</si>
  <si>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</si>
  <si>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</si>
  <si>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</si>
  <si>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</si>
  <si>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</si>
  <si>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</si>
  <si>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</si>
  <si>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</si>
  <si>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</si>
  <si>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</si>
  <si>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</si>
  <si>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</si>
  <si>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</si>
  <si>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</si>
  <si>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</si>
  <si>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</si>
  <si>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</si>
  <si>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</si>
  <si>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</si>
  <si>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</si>
  <si>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</si>
  <si>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</si>
  <si>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</si>
  <si>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</si>
  <si>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</si>
  <si>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</si>
  <si>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</si>
  <si>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</si>
  <si>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</si>
  <si>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</si>
  <si>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</si>
  <si>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</si>
  <si>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</si>
  <si>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</si>
  <si>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</si>
  <si>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</si>
  <si>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</si>
  <si>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</si>
  <si>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</si>
  <si>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</si>
  <si>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</si>
  <si>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</si>
  <si>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</si>
  <si>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</si>
  <si>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</si>
  <si>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</si>
  <si>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</si>
  <si>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</si>
  <si>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</si>
  <si>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</si>
  <si>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</si>
  <si>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</si>
  <si>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</si>
  <si>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</si>
  <si>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</si>
  <si>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</si>
  <si>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</si>
  <si>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</si>
  <si>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</si>
  <si>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</si>
  <si>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</si>
  <si>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</si>
  <si>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</si>
  <si>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</si>
  <si>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</si>
  <si>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</si>
  <si>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</si>
  <si>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</si>
  <si>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</si>
  <si>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</si>
  <si>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</si>
  <si>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</si>
  <si>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</si>
  <si>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</si>
  <si>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</si>
  <si>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</si>
  <si>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</si>
  <si>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</si>
  <si>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</si>
  <si>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</si>
  <si>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</si>
  <si>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</si>
  <si>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</si>
  <si>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</si>
  <si>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</si>
  <si>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</si>
  <si>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</si>
  <si>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</si>
  <si>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</si>
  <si>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</si>
  <si>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</si>
  <si>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</si>
  <si>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</si>
  <si>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</si>
  <si>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</si>
  <si>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</si>
  <si>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</si>
  <si>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</si>
  <si>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</si>
  <si>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</si>
  <si>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</si>
  <si>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</si>
  <si>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</si>
  <si>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</si>
  <si>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</si>
  <si>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</si>
  <si>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</si>
  <si>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</si>
  <si>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</si>
  <si>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</si>
  <si>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</si>
  <si>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</si>
  <si>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</si>
  <si>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</si>
  <si>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</si>
  <si>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</si>
  <si>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</si>
  <si>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</si>
  <si>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</si>
  <si>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</si>
  <si>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</si>
  <si>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</si>
  <si>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</si>
  <si>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</si>
  <si>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</si>
  <si>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</si>
  <si>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</si>
  <si>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</si>
  <si>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</si>
  <si>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</si>
  <si>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</si>
  <si>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</si>
  <si>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</si>
  <si>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</si>
  <si>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</si>
  <si>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</si>
  <si>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</si>
  <si>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</si>
  <si>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</si>
  <si>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</si>
  <si>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</si>
  <si>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</si>
  <si>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</si>
  <si>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</si>
  <si>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</si>
  <si>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</si>
  <si>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</si>
  <si>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</si>
  <si>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</si>
  <si>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</si>
  <si>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</si>
  <si>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</si>
  <si>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</si>
  <si>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</si>
  <si>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</si>
  <si>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</si>
  <si>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</si>
  <si>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</si>
  <si>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</si>
  <si>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</si>
  <si>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</si>
  <si>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</si>
  <si>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</si>
  <si>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</si>
  <si>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</si>
  <si>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</si>
  <si>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</si>
  <si>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</si>
  <si>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</si>
  <si>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</si>
  <si>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</si>
  <si>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</si>
  <si>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</si>
  <si>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</si>
  <si>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</si>
  <si>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</si>
  <si>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</si>
  <si>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</si>
  <si>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</si>
  <si>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</si>
  <si>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</si>
  <si>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</si>
  <si>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</si>
  <si>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</si>
  <si>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</si>
  <si>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</si>
  <si>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</si>
  <si>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</si>
  <si>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</si>
  <si>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</si>
  <si>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</si>
  <si>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</si>
  <si>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</si>
  <si>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</si>
  <si>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</si>
  <si>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</si>
  <si>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</si>
  <si>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</si>
  <si>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</si>
  <si>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</si>
  <si>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</si>
  <si>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</si>
  <si>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</si>
  <si>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</si>
  <si>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</si>
  <si>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</si>
  <si>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</si>
  <si>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</si>
  <si>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</si>
  <si>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</si>
  <si>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</si>
  <si>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</si>
  <si>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</si>
  <si>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</si>
  <si>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</si>
  <si>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</si>
  <si>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</si>
  <si>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</si>
  <si>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</si>
  <si>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</si>
  <si>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</si>
  <si>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</si>
  <si>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</si>
  <si>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</si>
  <si>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</si>
  <si>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</si>
  <si>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</si>
  <si>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</si>
  <si>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</si>
  <si>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</si>
  <si>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</si>
  <si>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</si>
  <si>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</si>
  <si>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</si>
  <si>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</si>
  <si>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</si>
  <si>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</si>
  <si>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</si>
  <si>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</si>
  <si>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</si>
  <si>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</si>
  <si>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</si>
  <si>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</si>
  <si>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</si>
  <si>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</si>
  <si>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</si>
  <si>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</si>
  <si>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</si>
  <si>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</si>
  <si>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</si>
  <si>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</si>
  <si>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</si>
  <si>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</si>
  <si>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</si>
  <si>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</si>
  <si>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</si>
  <si>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</si>
  <si>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</si>
  <si>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</si>
  <si>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</si>
  <si>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</si>
  <si>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</si>
  <si>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</si>
  <si>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</si>
  <si>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</si>
  <si>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</si>
  <si>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</si>
  <si>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</si>
  <si>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</si>
  <si>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</si>
  <si>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</si>
  <si>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</si>
  <si>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</si>
  <si>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</si>
  <si>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</si>
  <si>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</si>
  <si>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</si>
  <si>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</si>
  <si>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</si>
  <si>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</si>
  <si>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</si>
  <si>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</si>
  <si>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</si>
  <si>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</si>
  <si>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</si>
  <si>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</si>
  <si>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</si>
  <si>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</si>
  <si>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</si>
  <si>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</si>
  <si>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</si>
  <si>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</si>
  <si>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</si>
  <si>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</si>
  <si>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</si>
  <si>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</si>
  <si>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</si>
  <si>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</si>
  <si>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</si>
  <si>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</si>
  <si>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</si>
  <si>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</si>
  <si>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</si>
  <si>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</si>
  <si>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</si>
  <si>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</si>
  <si>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</si>
  <si>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</si>
  <si>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</si>
  <si>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</si>
  <si>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</si>
  <si>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</si>
  <si>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</si>
  <si>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</si>
  <si>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</si>
  <si>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</si>
  <si>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</si>
  <si>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</si>
  <si>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</si>
  <si>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</si>
  <si>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</si>
  <si>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</si>
  <si>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</si>
  <si>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</si>
  <si>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</si>
  <si>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</si>
  <si>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</si>
  <si>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</si>
  <si>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</si>
  <si>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</si>
  <si>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</si>
  <si>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</si>
  <si>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</si>
  <si>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</si>
  <si>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</si>
  <si>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</si>
  <si>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</si>
  <si>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</si>
  <si>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</si>
  <si>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</si>
  <si>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</si>
  <si>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</si>
  <si>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</si>
  <si>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</si>
  <si>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</si>
  <si>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</si>
  <si>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</si>
  <si>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</si>
  <si>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</si>
  <si>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</si>
  <si>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</si>
  <si>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</si>
  <si>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</si>
  <si>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</si>
  <si>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</si>
  <si>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</si>
  <si>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</si>
  <si>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</si>
  <si>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</si>
  <si>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</si>
  <si>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</si>
  <si>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</si>
  <si>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</si>
  <si>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</si>
  <si>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</si>
  <si>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</si>
  <si>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</si>
  <si>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</si>
  <si>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</si>
  <si>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</si>
  <si>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</si>
  <si>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</si>
  <si>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</si>
  <si>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</si>
  <si>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</si>
  <si>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</si>
  <si>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</si>
  <si>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</si>
  <si>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</si>
  <si>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</si>
  <si>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</si>
  <si>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</si>
  <si>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</si>
  <si>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</si>
  <si>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</si>
  <si>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</si>
  <si>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</si>
  <si>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</si>
  <si>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</si>
  <si>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</si>
  <si>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</si>
  <si>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</si>
  <si>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</si>
  <si>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</si>
  <si>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</si>
  <si>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</si>
  <si>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</si>
  <si>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</si>
  <si>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</si>
  <si>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</si>
  <si>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</si>
  <si>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</si>
  <si>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</si>
  <si>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</si>
  <si>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</si>
  <si>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</si>
  <si>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</si>
  <si>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</si>
  <si>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</si>
  <si>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</si>
  <si>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</si>
  <si>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</si>
  <si>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</si>
  <si>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</si>
  <si>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</si>
  <si>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</si>
  <si>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</si>
  <si>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</si>
  <si>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</si>
  <si>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</si>
  <si>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</si>
  <si>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</si>
  <si>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</si>
  <si>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</si>
  <si>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</si>
  <si>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</si>
  <si>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</si>
  <si>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</si>
  <si>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</si>
  <si>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</si>
  <si>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</si>
  <si>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</si>
  <si>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</si>
  <si>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</si>
  <si>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</si>
  <si>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</si>
  <si>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</si>
  <si>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</si>
  <si>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</si>
  <si>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</si>
  <si>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</si>
  <si>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</si>
  <si>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</si>
  <si>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</si>
  <si>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</si>
  <si>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</si>
  <si>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</si>
  <si>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</si>
  <si>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</si>
  <si>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</si>
  <si>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</si>
  <si>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</si>
  <si>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</si>
  <si>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</si>
  <si>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</si>
  <si>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</si>
  <si>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</si>
  <si>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</si>
  <si>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</si>
  <si>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</si>
  <si>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</si>
  <si>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</si>
  <si>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</si>
  <si>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</si>
  <si>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</si>
  <si>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</si>
  <si>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</si>
  <si>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</si>
  <si>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</si>
  <si>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</si>
  <si>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</si>
  <si>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</si>
  <si>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</si>
  <si>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</si>
  <si>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</si>
  <si>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</si>
  <si>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</si>
  <si>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</si>
  <si>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</si>
  <si>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</si>
  <si>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</si>
  <si>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</si>
  <si>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</si>
  <si>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</si>
  <si>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</si>
  <si>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</si>
  <si>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</si>
  <si>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</si>
  <si>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</si>
  <si>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</si>
  <si>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</si>
  <si>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</si>
  <si>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</si>
  <si>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</si>
  <si>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</si>
  <si>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</si>
  <si>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</si>
  <si>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</si>
  <si>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</si>
  <si>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</si>
  <si>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</si>
  <si>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</si>
  <si>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</si>
  <si>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</si>
  <si>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</si>
  <si>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</si>
  <si>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</si>
  <si>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</si>
  <si>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</si>
  <si>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</si>
  <si>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</si>
  <si>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</si>
  <si>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</si>
  <si>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</si>
  <si>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</si>
  <si>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</si>
  <si>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</si>
  <si>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</si>
  <si>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</si>
  <si>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</si>
  <si>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</si>
  <si>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</si>
  <si>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</si>
  <si>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</si>
  <si>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</si>
  <si>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</si>
  <si>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</si>
  <si>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</si>
  <si>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</si>
  <si>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</si>
  <si>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</si>
  <si>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</si>
  <si>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</si>
  <si>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</si>
  <si>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</si>
  <si>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</si>
  <si>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</si>
  <si>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</si>
  <si>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</si>
  <si>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</si>
  <si>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</si>
  <si>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</si>
  <si>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</si>
  <si>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</si>
  <si>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</si>
  <si>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</si>
  <si>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</si>
  <si>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</si>
  <si>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</si>
  <si>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</si>
  <si>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</si>
  <si>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</si>
  <si>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</si>
  <si>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</si>
  <si>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</si>
  <si>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</si>
  <si>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</si>
  <si>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</si>
  <si>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</si>
  <si>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</si>
  <si>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</si>
  <si>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</si>
  <si>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</si>
  <si>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</si>
  <si>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</si>
  <si>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</si>
  <si>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</si>
  <si>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</si>
  <si>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</si>
  <si>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</si>
  <si>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</si>
  <si>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</si>
  <si>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</si>
  <si>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</si>
  <si>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</si>
  <si>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</si>
  <si>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</si>
  <si>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</si>
  <si>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</si>
  <si>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</si>
  <si>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</si>
  <si>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</si>
  <si>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</si>
  <si>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</si>
  <si>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</si>
  <si>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</si>
  <si>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</si>
  <si>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</si>
  <si>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</si>
  <si>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</si>
  <si>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</si>
  <si>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</si>
  <si>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</si>
  <si>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</si>
  <si>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</si>
  <si>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</si>
  <si>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</si>
  <si>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</si>
  <si>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</si>
  <si>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</si>
  <si>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</si>
  <si>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</si>
  <si>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</si>
  <si>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</si>
  <si>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</si>
  <si>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</si>
  <si>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</si>
  <si>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</si>
  <si>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</si>
  <si>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</si>
  <si>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</si>
  <si>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</si>
  <si>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</si>
  <si>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</si>
  <si>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</si>
  <si>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</si>
  <si>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</si>
  <si>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</si>
  <si>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</si>
  <si>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</si>
  <si>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</si>
  <si>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</si>
  <si>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</si>
  <si>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</si>
  <si>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</si>
  <si>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</si>
  <si>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</si>
  <si>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</si>
  <si>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</si>
  <si>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</si>
  <si>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</si>
  <si>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</si>
  <si>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</si>
  <si>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</si>
  <si>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</si>
  <si>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</si>
  <si>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</si>
  <si>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</si>
  <si>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</si>
  <si>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</si>
  <si>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</si>
  <si>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</si>
  <si>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</si>
  <si>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</si>
  <si>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</si>
  <si>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</si>
  <si>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</si>
  <si>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</si>
  <si>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</si>
  <si>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</si>
  <si>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</si>
  <si>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</si>
  <si>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</si>
  <si>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</si>
  <si>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</si>
  <si>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</si>
  <si>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</si>
  <si>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</si>
  <si>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</si>
  <si>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</si>
  <si>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</si>
  <si>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</si>
  <si>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</si>
  <si>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</si>
  <si>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</si>
  <si>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</si>
  <si>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</si>
  <si>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</si>
  <si>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</si>
  <si>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</si>
  <si>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</si>
  <si>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</si>
  <si>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</si>
  <si>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</si>
  <si>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</si>
  <si>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</si>
  <si>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</si>
  <si>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</si>
  <si>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</si>
  <si>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</si>
  <si>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</si>
  <si>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</si>
  <si>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</si>
  <si>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</si>
  <si>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</si>
  <si>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</si>
  <si>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</si>
  <si>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</si>
  <si>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</si>
  <si>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</si>
  <si>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</si>
  <si>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</si>
  <si>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</si>
  <si>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</si>
  <si>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</si>
  <si>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</si>
  <si>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</si>
  <si>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</si>
  <si>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</si>
  <si>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</si>
  <si>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</si>
  <si>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</si>
  <si>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</si>
  <si>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</si>
  <si>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</si>
  <si>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</si>
  <si>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</si>
  <si>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</si>
  <si>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</si>
  <si>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</si>
  <si>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</si>
  <si>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</si>
  <si>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</si>
  <si>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</si>
  <si>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</si>
  <si>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</si>
  <si>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</si>
  <si>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</si>
  <si>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</si>
  <si>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</si>
  <si>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</si>
  <si>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</si>
  <si>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</si>
  <si>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</si>
  <si>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</si>
  <si>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</si>
  <si>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</si>
  <si>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</si>
  <si>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</si>
  <si>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</si>
  <si>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</si>
  <si>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</si>
  <si>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</si>
  <si>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</si>
  <si>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</si>
  <si>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</si>
  <si>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</si>
  <si>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</si>
  <si>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</si>
  <si>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</si>
  <si>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</si>
  <si>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</si>
  <si>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</si>
  <si>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</si>
  <si>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</si>
  <si>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</si>
  <si>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</si>
  <si>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</si>
  <si>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</si>
  <si>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</si>
  <si>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</si>
  <si>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</si>
  <si>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</si>
  <si>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</si>
  <si>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</si>
  <si>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</si>
  <si>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</si>
  <si>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</si>
  <si>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</si>
  <si>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</si>
  <si>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</si>
  <si>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</si>
  <si>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</si>
  <si>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</si>
  <si>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</si>
  <si>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</si>
  <si>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</si>
  <si>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</si>
  <si>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</si>
  <si>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</si>
  <si>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</si>
  <si>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</si>
  <si>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</si>
  <si>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</si>
  <si>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</si>
  <si>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</si>
  <si>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</si>
  <si>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</si>
  <si>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</si>
  <si>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</si>
  <si>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</si>
  <si>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</si>
  <si>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</si>
  <si>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</si>
  <si>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</si>
  <si>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</si>
  <si>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</si>
  <si>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</si>
  <si>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</si>
  <si>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</si>
  <si>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</si>
  <si>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</si>
  <si>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</si>
  <si>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</si>
  <si>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</si>
  <si>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</si>
  <si>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</si>
  <si>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</si>
  <si>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</si>
  <si>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</si>
  <si>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</si>
  <si>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</si>
  <si>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</si>
  <si>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</si>
  <si>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</si>
  <si>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</si>
  <si>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</si>
  <si>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</si>
  <si>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</si>
  <si>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</si>
  <si>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</si>
  <si>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</si>
  <si>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</si>
  <si>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</si>
  <si>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</si>
  <si>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</si>
  <si>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</si>
  <si>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</si>
  <si>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</si>
  <si>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</si>
  <si>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</si>
  <si>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</si>
  <si>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</si>
  <si>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</si>
  <si>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</si>
  <si>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</si>
  <si>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</si>
  <si>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</si>
  <si>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</si>
  <si>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</si>
  <si>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</si>
  <si>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</si>
  <si>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</si>
  <si>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</si>
  <si>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</si>
  <si>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</si>
  <si>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</si>
  <si>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</si>
  <si>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</si>
  <si>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</si>
  <si>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</si>
  <si>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</si>
  <si>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</si>
  <si>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</si>
  <si>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</si>
  <si>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</si>
  <si>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</si>
  <si>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</si>
  <si>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</si>
  <si>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</si>
  <si>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</si>
  <si>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</si>
  <si>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</si>
  <si>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</si>
  <si>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</si>
  <si>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</si>
  <si>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</si>
  <si>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</si>
  <si>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</si>
  <si>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</si>
  <si>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</si>
  <si>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</si>
  <si>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</si>
  <si>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</si>
  <si>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</si>
  <si>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</si>
  <si>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</si>
  <si>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</si>
  <si>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</si>
  <si>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</si>
  <si>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</si>
  <si>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</si>
  <si>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</si>
  <si>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</si>
  <si>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</si>
  <si>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</si>
  <si>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</si>
  <si>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</si>
  <si>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</si>
  <si>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</si>
  <si>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</si>
  <si>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</si>
  <si>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</si>
  <si>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</si>
  <si>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</si>
  <si>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</si>
  <si>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</si>
  <si>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</si>
  <si>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</si>
  <si>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</si>
  <si>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</si>
  <si>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</si>
  <si>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</si>
  <si>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</si>
  <si>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</si>
  <si>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</si>
  <si>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</si>
  <si>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</si>
  <si>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</si>
  <si>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</si>
  <si>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</si>
  <si>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</si>
  <si>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</si>
  <si>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</si>
  <si>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</si>
  <si>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</si>
  <si>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</si>
  <si>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</si>
  <si>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</si>
  <si>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</si>
  <si>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</si>
  <si>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</si>
  <si>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</si>
  <si>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</si>
  <si>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</si>
  <si>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</si>
  <si>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</si>
  <si>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</si>
  <si>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</si>
  <si>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</si>
  <si>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</si>
  <si>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</si>
  <si>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</si>
  <si>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</si>
  <si>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</si>
  <si>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</si>
  <si>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</si>
  <si>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</si>
  <si>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</si>
  <si>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</si>
  <si>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</si>
  <si>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</si>
  <si>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</si>
  <si>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</si>
  <si>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</si>
  <si>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</si>
  <si>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</si>
  <si>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</si>
  <si>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</si>
  <si>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</si>
  <si>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</si>
  <si>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</si>
  <si>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</si>
  <si>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</si>
  <si>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</si>
  <si>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</si>
  <si>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</si>
  <si>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</si>
  <si>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</si>
  <si>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</si>
  <si>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</si>
  <si>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</si>
  <si>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</si>
  <si>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</si>
  <si>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</si>
  <si>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</si>
  <si>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</si>
  <si>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</si>
  <si>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</si>
  <si>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</si>
  <si>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</si>
  <si>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</si>
  <si>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</si>
  <si>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</si>
  <si>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</si>
  <si>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</si>
  <si>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</si>
  <si>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</si>
  <si>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</si>
  <si>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</si>
  <si>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</si>
  <si>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</si>
  <si>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</si>
  <si>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</si>
  <si>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</si>
  <si>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</si>
  <si>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</si>
  <si>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</si>
  <si>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</si>
  <si>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</si>
  <si>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</si>
  <si>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</si>
  <si>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</si>
  <si>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</si>
  <si>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</si>
  <si>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</si>
  <si>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</si>
  <si>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</si>
  <si>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</si>
  <si>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</si>
  <si>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</si>
  <si>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</si>
  <si>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</si>
  <si>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</si>
  <si>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</si>
  <si>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</si>
  <si>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</si>
  <si>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</si>
  <si>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</si>
  <si>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</si>
  <si>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</si>
  <si>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</si>
  <si>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</si>
  <si>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</si>
  <si>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</si>
  <si>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</si>
  <si>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</si>
  <si>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</si>
  <si>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</si>
  <si>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</si>
  <si>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</si>
  <si>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</si>
  <si>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</si>
  <si>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</si>
  <si>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</si>
  <si>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</si>
  <si>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</si>
  <si>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</si>
  <si>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</si>
  <si>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</si>
  <si>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</si>
  <si>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</si>
  <si>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</si>
  <si>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</si>
  <si>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</si>
  <si>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</si>
  <si>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</si>
  <si>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</si>
  <si>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</si>
  <si>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</si>
  <si>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</si>
  <si>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</si>
  <si>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</si>
  <si>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</si>
  <si>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</si>
  <si>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</si>
  <si>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</si>
  <si>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</si>
  <si>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</si>
  <si>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</si>
  <si>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</si>
  <si>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</si>
  <si>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</si>
  <si>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</si>
  <si>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</si>
  <si>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</si>
  <si>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</si>
  <si>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</si>
  <si>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</si>
  <si>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</si>
  <si>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</si>
  <si>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</si>
  <si>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</si>
  <si>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</si>
  <si>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</si>
  <si>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</si>
  <si>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</si>
  <si>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</si>
  <si>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</si>
  <si>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</si>
  <si>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</si>
  <si>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</si>
  <si>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</si>
  <si>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</si>
  <si>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</si>
  <si>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</si>
  <si>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</si>
  <si>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</si>
  <si>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</si>
  <si>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</si>
  <si>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</si>
  <si>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</si>
  <si>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</si>
  <si>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</si>
  <si>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</si>
  <si>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</si>
  <si>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</si>
  <si>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</si>
  <si>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</si>
  <si>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</si>
  <si>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</si>
  <si>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</si>
  <si>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</si>
  <si>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</si>
  <si>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</si>
  <si>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</si>
  <si>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</si>
  <si>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</si>
  <si>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</si>
  <si>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</si>
  <si>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</si>
  <si>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</si>
  <si>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</si>
  <si>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</si>
  <si>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</si>
  <si>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</si>
  <si>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</si>
  <si>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</si>
  <si>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</si>
  <si>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</si>
  <si>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</si>
  <si>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</si>
  <si>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</si>
  <si>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</si>
  <si>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</si>
  <si>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</si>
  <si>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</si>
  <si>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</si>
  <si>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</si>
  <si>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</si>
  <si>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</si>
  <si>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</si>
  <si>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</si>
  <si>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</si>
  <si>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</si>
  <si>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</si>
  <si>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</si>
  <si>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</si>
  <si>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</si>
  <si>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</si>
  <si>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</si>
  <si>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</si>
  <si>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</si>
  <si>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</si>
  <si>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</si>
  <si>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</si>
  <si>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</si>
  <si>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</si>
  <si>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</si>
  <si>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</si>
  <si>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</si>
  <si>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</si>
  <si>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</si>
  <si>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</si>
  <si>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</si>
  <si>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</si>
  <si>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</si>
  <si>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</si>
  <si>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</si>
  <si>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</si>
  <si>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</si>
  <si>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</si>
  <si>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</si>
  <si>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</si>
  <si>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</si>
  <si>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</si>
  <si>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</si>
  <si>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</si>
  <si>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</si>
  <si>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</si>
  <si>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</si>
  <si>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</si>
  <si>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</si>
  <si>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</si>
  <si>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</si>
  <si>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</si>
  <si>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</si>
  <si>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</si>
  <si>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</si>
  <si>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</si>
  <si>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</si>
  <si>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</si>
  <si>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</si>
  <si>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</si>
  <si>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</si>
  <si>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</si>
  <si>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</si>
  <si>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</si>
  <si>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</si>
  <si>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</si>
  <si>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</si>
  <si>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</si>
  <si>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</si>
  <si>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</si>
  <si>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</si>
  <si>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</si>
  <si>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</si>
  <si>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</si>
  <si>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</si>
  <si>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</si>
  <si>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</si>
  <si>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</si>
  <si>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</si>
  <si>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</si>
  <si>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</si>
  <si>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</si>
  <si>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</si>
  <si>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</si>
  <si>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</si>
  <si>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</si>
  <si>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</si>
  <si>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</si>
  <si>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</si>
  <si>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</si>
  <si>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</si>
  <si>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</si>
  <si>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</si>
  <si>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</si>
  <si>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</si>
  <si>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</si>
  <si>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</si>
  <si>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</si>
  <si>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</si>
  <si>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</si>
  <si>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</si>
  <si>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</si>
  <si>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</si>
  <si>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</si>
  <si>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</si>
  <si>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</si>
  <si>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</si>
  <si>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</si>
  <si>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</si>
  <si>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</si>
  <si>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</si>
  <si>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</si>
  <si>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</si>
  <si>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</si>
  <si>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</si>
  <si>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</si>
  <si>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</si>
  <si>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</si>
  <si>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</si>
  <si>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</si>
  <si>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</si>
  <si>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</si>
  <si>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</si>
  <si>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</si>
  <si>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</si>
  <si>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</si>
  <si>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</si>
  <si>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</si>
  <si>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</si>
  <si>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</si>
  <si>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</si>
  <si>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</si>
  <si>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</si>
  <si>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</si>
  <si>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</si>
  <si>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</si>
  <si>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</si>
  <si>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</si>
  <si>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</si>
  <si>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</si>
  <si>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</si>
  <si>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</si>
  <si>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</si>
  <si>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</si>
  <si>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</si>
  <si>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</si>
  <si>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</si>
  <si>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</si>
  <si>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</si>
  <si>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</si>
  <si>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</si>
  <si>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</si>
  <si>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</si>
  <si>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</si>
  <si>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</si>
  <si>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</si>
  <si>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</si>
  <si>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</si>
  <si>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</si>
  <si>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</si>
  <si>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</si>
  <si>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</si>
  <si>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</si>
  <si>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</si>
  <si>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</si>
  <si>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</si>
  <si>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</si>
  <si>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</si>
  <si>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</si>
  <si>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</si>
  <si>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</si>
  <si>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</si>
  <si>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</si>
  <si>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</si>
  <si>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</si>
  <si>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</si>
  <si>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</si>
  <si>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</si>
  <si>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</si>
  <si>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</si>
  <si>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</si>
  <si>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</si>
  <si>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</si>
  <si>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</si>
  <si>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</si>
  <si>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</si>
  <si>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</si>
  <si>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</si>
  <si>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</si>
  <si>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</si>
  <si>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</si>
  <si>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</si>
  <si>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</si>
  <si>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</si>
  <si>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</si>
  <si>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</si>
  <si>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</si>
  <si>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</si>
  <si>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</si>
  <si>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</si>
  <si>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</si>
  <si>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</si>
  <si>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</si>
  <si>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</si>
  <si>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</si>
  <si>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</si>
  <si>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</si>
  <si>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</si>
  <si>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</si>
  <si>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</si>
  <si>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</si>
  <si>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</si>
  <si>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</si>
  <si>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</si>
  <si>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</si>
  <si>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</si>
  <si>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</si>
  <si>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</si>
  <si>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</si>
  <si>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</si>
  <si>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</si>
  <si>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</si>
  <si>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</si>
  <si>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</si>
  <si>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</si>
  <si>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</si>
  <si>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</si>
  <si>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</si>
  <si>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</si>
  <si>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</si>
  <si>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</si>
  <si>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</si>
  <si>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</si>
  <si>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</si>
  <si>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</si>
  <si>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</si>
  <si>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</si>
  <si>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</si>
  <si>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</si>
  <si>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</si>
  <si>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</si>
  <si>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</si>
  <si>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</si>
  <si>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</si>
  <si>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</si>
  <si>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</si>
  <si>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</si>
  <si>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</si>
  <si>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</si>
  <si>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</si>
  <si>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</si>
  <si>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</si>
  <si>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</si>
  <si>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</si>
  <si>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</si>
  <si>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</si>
  <si>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</si>
  <si>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</si>
  <si>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</si>
  <si>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</si>
  <si>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</si>
  <si>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</si>
  <si>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</si>
  <si>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</si>
  <si>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</si>
  <si>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</si>
  <si>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</si>
  <si>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</si>
  <si>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</si>
  <si>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</si>
  <si>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</si>
  <si>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</si>
  <si>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</si>
  <si>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</si>
  <si>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</si>
  <si>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</si>
  <si>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</si>
  <si>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</si>
  <si>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</si>
  <si>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</si>
  <si>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</si>
  <si>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</si>
  <si>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</si>
  <si>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</si>
  <si>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</si>
  <si>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</si>
  <si>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</si>
  <si>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</si>
  <si>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</si>
  <si>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</si>
  <si>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</si>
  <si>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</si>
  <si>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</si>
  <si>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</si>
  <si>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</si>
  <si>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</si>
  <si>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</si>
  <si>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</si>
  <si>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</si>
  <si>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</si>
  <si>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</si>
  <si>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</si>
  <si>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</si>
  <si>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</si>
  <si>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</si>
  <si>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</si>
  <si>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</si>
  <si>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</si>
  <si>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</si>
  <si>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</si>
  <si>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</si>
  <si>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</si>
  <si>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</si>
  <si>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</si>
  <si>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</si>
  <si>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</si>
  <si>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</si>
  <si>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</si>
  <si>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</si>
  <si>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</si>
  <si>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</si>
  <si>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</si>
  <si>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</si>
  <si>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</si>
  <si>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</si>
  <si>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</si>
  <si>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</si>
  <si>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</si>
  <si>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</si>
  <si>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</si>
  <si>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</si>
  <si>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</si>
  <si>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</si>
  <si>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</si>
  <si>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</si>
  <si>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</si>
  <si>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</si>
  <si>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</si>
  <si>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</si>
  <si>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</si>
  <si>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</si>
  <si>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</si>
  <si>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</si>
  <si>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</si>
  <si>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</si>
  <si>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</si>
  <si>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</si>
  <si>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</si>
  <si>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</si>
  <si>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</si>
  <si>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</si>
  <si>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</si>
  <si>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</si>
  <si>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</si>
  <si>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</si>
  <si>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</si>
  <si>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</si>
  <si>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</si>
  <si>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</si>
  <si>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</si>
  <si>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</si>
  <si>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</si>
  <si>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</si>
  <si>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</si>
  <si>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</si>
  <si>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</si>
  <si>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</si>
  <si>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</si>
  <si>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</si>
  <si>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</si>
  <si>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</si>
  <si>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</si>
  <si>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</si>
  <si>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</si>
  <si>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</si>
  <si>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</si>
  <si>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</si>
  <si>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</si>
  <si>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</si>
  <si>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</si>
  <si>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</si>
  <si>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</si>
  <si>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</si>
  <si>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</si>
  <si>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</si>
  <si>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</si>
  <si>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</si>
  <si>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</si>
  <si>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</si>
  <si>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</si>
  <si>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</si>
  <si>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</si>
  <si>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</si>
  <si>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</si>
  <si>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</si>
  <si>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</si>
  <si>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</si>
  <si>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</si>
  <si>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</si>
  <si>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</si>
  <si>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</si>
  <si>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</si>
  <si>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</si>
  <si>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</si>
  <si>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</si>
  <si>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</si>
  <si>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</si>
  <si>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</si>
  <si>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</si>
  <si>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</si>
  <si>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</si>
  <si>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</si>
  <si>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</si>
  <si>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</si>
  <si>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</si>
  <si>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</si>
  <si>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</si>
  <si>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</si>
  <si>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</si>
  <si>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</si>
  <si>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</si>
  <si>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</si>
  <si>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</si>
  <si>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</si>
  <si>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</si>
  <si>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</si>
  <si>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</si>
  <si>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</si>
  <si>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</si>
  <si>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</si>
  <si>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</si>
  <si>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</si>
  <si>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</si>
  <si>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</si>
  <si>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</si>
  <si>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</si>
  <si>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</si>
  <si>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</si>
  <si>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</si>
  <si>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</si>
  <si>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</si>
  <si>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</si>
  <si>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</si>
  <si>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</si>
  <si>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</si>
  <si>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</si>
  <si>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</si>
  <si>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</si>
  <si>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</si>
  <si>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</si>
  <si>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</si>
  <si>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</si>
  <si>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</si>
  <si>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</si>
  <si>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</si>
  <si>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</si>
  <si>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</si>
  <si>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</si>
  <si>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</si>
  <si>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</si>
  <si>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</si>
  <si>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</si>
  <si>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</si>
  <si>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</si>
  <si>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</si>
  <si>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</si>
  <si>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</si>
  <si>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</si>
  <si>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</si>
  <si>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</si>
  <si>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</si>
  <si>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</si>
  <si>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</si>
  <si>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</si>
  <si>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</si>
  <si>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</si>
  <si>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</si>
  <si>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</si>
  <si>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</si>
  <si>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</si>
  <si>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</si>
  <si>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</si>
  <si>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</si>
  <si>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</si>
  <si>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</si>
  <si>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</si>
  <si>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</si>
  <si>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</si>
  <si>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</si>
  <si>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</si>
  <si>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</si>
  <si>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</si>
  <si>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</si>
  <si>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</si>
  <si>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</si>
  <si>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</si>
  <si>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</si>
  <si>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</si>
  <si>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</si>
  <si>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</si>
  <si>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</si>
  <si>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</si>
  <si>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</si>
  <si>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</si>
  <si>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</si>
  <si>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</si>
  <si>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</si>
  <si>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</si>
  <si>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</si>
  <si>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</si>
  <si>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</si>
  <si>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</si>
  <si>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</si>
  <si>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</si>
  <si>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</si>
  <si>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</si>
  <si>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</si>
  <si>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</si>
  <si>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</si>
  <si>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</si>
  <si>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</si>
  <si>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</si>
  <si>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</si>
  <si>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</si>
  <si>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</si>
  <si>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</si>
  <si>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</si>
  <si>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</si>
  <si>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</si>
  <si>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</si>
  <si>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</si>
  <si>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</si>
  <si>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</si>
  <si>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</si>
  <si>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</si>
  <si>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</si>
  <si>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</si>
  <si>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</si>
  <si>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</si>
  <si>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</si>
  <si>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</si>
  <si>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</si>
  <si>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</si>
  <si>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</si>
  <si>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</si>
  <si>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</si>
  <si>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</si>
  <si>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</si>
  <si>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</si>
  <si>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</si>
  <si>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</si>
  <si>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</si>
  <si>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</si>
  <si>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</si>
  <si>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</si>
  <si>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</si>
  <si>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</si>
  <si>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</si>
  <si>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</si>
  <si>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</si>
  <si>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</si>
  <si>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</si>
  <si>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</si>
  <si>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</si>
  <si>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</si>
  <si>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</si>
  <si>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</si>
  <si>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</si>
  <si>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</si>
  <si>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</si>
  <si>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</si>
  <si>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</si>
  <si>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</si>
  <si>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</si>
  <si>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</si>
  <si>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</si>
  <si>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</si>
  <si>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</si>
  <si>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</si>
  <si>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</si>
  <si>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</si>
  <si>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</si>
  <si>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</si>
  <si>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</si>
  <si>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</si>
  <si>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</si>
  <si>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</si>
  <si>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</si>
  <si>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</si>
  <si>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</si>
  <si>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</si>
  <si>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</si>
  <si>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</si>
  <si>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</si>
  <si>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</si>
  <si>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</si>
  <si>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</si>
  <si>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</si>
  <si>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</si>
  <si>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</si>
  <si>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</si>
  <si>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</si>
  <si>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</si>
  <si>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</si>
  <si>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</si>
  <si>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</si>
  <si>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</si>
  <si>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</si>
  <si>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</si>
  <si>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</si>
  <si>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</si>
  <si>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</si>
  <si>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</si>
  <si>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</si>
  <si>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</si>
  <si>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</si>
  <si>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</si>
  <si>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</si>
  <si>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</si>
  <si>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</si>
  <si>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</si>
  <si>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</si>
  <si>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</si>
  <si>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</si>
  <si>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</si>
  <si>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</si>
  <si>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</si>
  <si>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</si>
  <si>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</si>
  <si>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</si>
  <si>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</si>
  <si>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</si>
  <si>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</si>
  <si>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</si>
  <si>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</si>
  <si>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</si>
  <si>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</si>
  <si>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</si>
  <si>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</si>
  <si>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</si>
  <si>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</si>
  <si>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</si>
  <si>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</si>
  <si>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</si>
  <si>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</si>
  <si>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</si>
  <si>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</si>
  <si>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</si>
  <si>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</si>
  <si>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</si>
  <si>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</si>
  <si>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</si>
  <si>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</si>
  <si>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</si>
  <si>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</si>
  <si>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</si>
  <si>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</si>
  <si>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</si>
  <si>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</si>
  <si>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</si>
  <si>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</si>
  <si>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</si>
  <si>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</si>
  <si>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</si>
  <si>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</si>
  <si>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</si>
  <si>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</si>
  <si>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</si>
  <si>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</si>
  <si>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</si>
  <si>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</si>
  <si>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</si>
  <si>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</si>
  <si>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</si>
  <si>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</si>
  <si>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</si>
  <si>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</si>
  <si>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</si>
  <si>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</si>
  <si>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</si>
  <si>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</si>
  <si>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</si>
  <si>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</si>
  <si>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</si>
  <si>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</si>
  <si>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</si>
  <si>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</si>
  <si>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</si>
  <si>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</si>
  <si>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</si>
  <si>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</si>
  <si>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</si>
  <si>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</si>
  <si>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</si>
  <si>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</si>
  <si>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</si>
  <si>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</si>
  <si>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</si>
  <si>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</si>
  <si>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</si>
  <si>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</si>
  <si>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</si>
  <si>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</si>
  <si>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</si>
  <si>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</si>
  <si>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</si>
  <si>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</si>
  <si>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</si>
  <si>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</si>
  <si>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</si>
  <si>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</si>
  <si>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</si>
  <si>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</si>
  <si>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</si>
  <si>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</si>
  <si>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</si>
  <si>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</si>
  <si>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</si>
  <si>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</si>
  <si>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</si>
  <si>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</si>
  <si>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</si>
  <si>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</si>
  <si>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</si>
  <si>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</si>
  <si>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</si>
  <si>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</si>
  <si>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</si>
  <si>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</si>
  <si>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</si>
  <si>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</si>
  <si>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</si>
  <si>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</si>
  <si>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</si>
  <si>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</si>
  <si>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</si>
  <si>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</si>
  <si>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</si>
  <si>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</si>
  <si>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</si>
  <si>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</si>
  <si>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</si>
  <si>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</si>
  <si>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</si>
  <si>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</si>
  <si>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</si>
  <si>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</si>
  <si>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</si>
  <si>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</si>
  <si>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</si>
  <si>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</si>
  <si>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</si>
  <si>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</si>
  <si>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</si>
  <si>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</si>
  <si>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</si>
  <si>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</si>
  <si>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</si>
  <si>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</si>
  <si>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</si>
  <si>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</si>
  <si>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</si>
  <si>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</si>
  <si>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</si>
  <si>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</si>
  <si>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</si>
  <si>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</si>
  <si>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</si>
  <si>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</si>
  <si>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</si>
  <si>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</si>
  <si>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</si>
  <si>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</si>
  <si>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</si>
  <si>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</si>
  <si>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</si>
  <si>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</si>
  <si>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</si>
  <si>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</si>
  <si>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</si>
  <si>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</si>
  <si>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</si>
  <si>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</si>
  <si>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</si>
  <si>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</si>
  <si>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</si>
  <si>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</si>
  <si>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</si>
  <si>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</si>
  <si>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</si>
  <si>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</si>
  <si>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</si>
  <si>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</si>
  <si>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</si>
  <si>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</si>
  <si>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</si>
  <si>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</si>
  <si>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</si>
  <si>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</si>
  <si>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</si>
  <si>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</si>
  <si>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</si>
  <si>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</si>
  <si>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</si>
  <si>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</si>
  <si>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</si>
  <si>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</si>
  <si>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</si>
  <si>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</si>
  <si>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</si>
  <si>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</si>
  <si>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</si>
  <si>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</si>
  <si>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</si>
  <si>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</si>
  <si>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</si>
  <si>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</si>
  <si>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</si>
  <si>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</si>
  <si>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</si>
  <si>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</si>
  <si>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</si>
  <si>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</si>
  <si>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</si>
  <si>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</si>
  <si>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</si>
  <si>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</si>
  <si>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</si>
  <si>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</si>
  <si>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</si>
  <si>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</si>
  <si>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</si>
  <si>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</si>
  <si>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</si>
  <si>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</si>
  <si>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</si>
  <si>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</si>
  <si>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</si>
  <si>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</si>
  <si>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</si>
  <si>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</si>
  <si>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</si>
  <si>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</si>
  <si>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</si>
  <si>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</si>
  <si>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</si>
  <si>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</si>
  <si>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</si>
  <si>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</si>
  <si>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</si>
  <si>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</si>
  <si>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</si>
  <si>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</si>
  <si>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</si>
  <si>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</si>
  <si>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</si>
  <si>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</si>
  <si>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</si>
  <si>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</si>
  <si>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</si>
  <si>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</si>
  <si>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</si>
  <si>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</si>
  <si>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</si>
  <si>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</si>
  <si>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</si>
  <si>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</si>
  <si>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</si>
  <si>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</si>
  <si>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</si>
  <si>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</si>
  <si>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</si>
  <si>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</si>
  <si>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</si>
  <si>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</si>
  <si>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</si>
  <si>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</si>
  <si>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</si>
  <si>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</si>
  <si>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</si>
  <si>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</si>
  <si>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</si>
  <si>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</si>
  <si>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</si>
  <si>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</si>
  <si>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</si>
  <si>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</si>
  <si>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</si>
  <si>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</si>
  <si>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</si>
  <si>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</si>
  <si>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</si>
  <si>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</si>
  <si>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</si>
  <si>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</si>
  <si>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</si>
  <si>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</si>
  <si>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</si>
  <si>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</si>
  <si>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</si>
  <si>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</si>
  <si>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</si>
  <si>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</si>
  <si>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</si>
  <si>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</si>
  <si>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</si>
  <si>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</si>
  <si>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</si>
  <si>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</si>
  <si>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</si>
  <si>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</si>
  <si>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</si>
  <si>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</si>
  <si>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</si>
  <si>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</si>
  <si>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</si>
  <si>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</si>
  <si>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</si>
  <si>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</si>
  <si>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</si>
  <si>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</si>
  <si>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</si>
  <si>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</si>
  <si>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</si>
  <si>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</si>
  <si>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</si>
  <si>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</si>
  <si>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</si>
  <si>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</si>
  <si>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</si>
  <si>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</si>
  <si>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</si>
  <si>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</si>
  <si>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</si>
  <si>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</si>
  <si>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</si>
  <si>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</si>
  <si>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</si>
  <si>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</si>
  <si>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</si>
  <si>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</si>
  <si>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</si>
  <si>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</si>
  <si>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</si>
  <si>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</si>
  <si>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</si>
  <si>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</si>
  <si>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</si>
  <si>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</si>
  <si>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</si>
  <si>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</si>
  <si>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</si>
  <si>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</si>
  <si>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</si>
  <si>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</si>
  <si>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</si>
  <si>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</si>
  <si>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</si>
  <si>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</si>
  <si>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</si>
  <si>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</si>
  <si>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</si>
  <si>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</si>
  <si>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</si>
  <si>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</si>
  <si>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</si>
  <si>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</si>
  <si>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</si>
  <si>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</si>
  <si>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</si>
  <si>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</si>
  <si>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</si>
  <si>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</si>
  <si>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</si>
  <si>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</si>
  <si>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</si>
  <si>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</si>
  <si>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</si>
  <si>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</si>
  <si>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</si>
  <si>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</si>
  <si>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</si>
  <si>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</si>
  <si>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</si>
  <si>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</si>
  <si>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</si>
  <si>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</si>
  <si>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</si>
  <si>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</si>
  <si>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</si>
  <si>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</si>
  <si>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</si>
  <si>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</si>
  <si>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</si>
  <si>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</si>
  <si>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</si>
  <si>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</si>
  <si>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</si>
  <si>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</si>
  <si>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</si>
  <si>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</si>
  <si>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</si>
  <si>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</si>
  <si>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</si>
  <si>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</si>
  <si>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</si>
  <si>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</si>
  <si>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</si>
  <si>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</si>
  <si>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</si>
  <si>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</si>
  <si>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</si>
  <si>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</si>
  <si>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</si>
  <si>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</si>
  <si>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</si>
  <si>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</si>
  <si>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</si>
  <si>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</si>
  <si>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</si>
  <si>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</si>
  <si>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</si>
  <si>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</si>
  <si>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</si>
  <si>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</si>
  <si>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</si>
  <si>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</si>
  <si>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</si>
  <si>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</si>
  <si>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</si>
  <si>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</si>
  <si>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</si>
  <si>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</si>
  <si>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</si>
  <si>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</si>
  <si>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</si>
  <si>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</si>
  <si>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</si>
  <si>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</si>
  <si>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</si>
  <si>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</si>
  <si>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</si>
  <si>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</si>
  <si>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</si>
  <si>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</si>
  <si>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</si>
  <si>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</si>
  <si>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</si>
  <si>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</si>
  <si>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</si>
  <si>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</si>
  <si>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</si>
  <si>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</si>
  <si>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</si>
  <si>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</si>
  <si>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</si>
  <si>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</si>
  <si>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</si>
  <si>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</si>
  <si>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</si>
  <si>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</si>
  <si>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</si>
  <si>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</si>
  <si>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</si>
  <si>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</si>
  <si>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</si>
  <si>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</si>
  <si>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</si>
  <si>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</si>
  <si>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</si>
  <si>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</si>
  <si>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</si>
  <si>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</si>
  <si>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</si>
  <si>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</si>
  <si>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</si>
  <si>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</si>
  <si>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</si>
  <si>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</si>
  <si>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</si>
  <si>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</si>
  <si>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</si>
  <si>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</si>
  <si>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</si>
  <si>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</si>
  <si>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</si>
  <si>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</si>
  <si>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</si>
  <si>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</si>
  <si>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</si>
  <si>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</si>
  <si>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</si>
  <si>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</si>
  <si>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</si>
  <si>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</si>
  <si>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</si>
  <si>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</si>
  <si>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</si>
  <si>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</si>
  <si>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</si>
  <si>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</si>
  <si>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</si>
  <si>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</si>
  <si>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</si>
  <si>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</si>
  <si>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</si>
  <si>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</si>
  <si>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</si>
  <si>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</si>
  <si>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</si>
  <si>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</si>
  <si>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</si>
  <si>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</si>
  <si>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</si>
  <si>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</si>
  <si>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</si>
  <si>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</si>
  <si>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</si>
  <si>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</si>
  <si>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</si>
  <si>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</si>
  <si>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</si>
  <si>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</si>
  <si>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</si>
  <si>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</si>
  <si>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</si>
  <si>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</si>
  <si>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</si>
  <si>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</si>
  <si>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</si>
  <si>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</si>
  <si>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</si>
  <si>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</si>
  <si>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</si>
  <si>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</si>
  <si>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</si>
  <si>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</si>
  <si>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</si>
  <si>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</si>
  <si>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</si>
  <si>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</si>
  <si>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</si>
  <si>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</si>
  <si>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</si>
  <si>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</si>
  <si>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</si>
  <si>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</si>
  <si>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</si>
  <si>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</si>
  <si>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</si>
  <si>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</si>
  <si>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</si>
  <si>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</si>
  <si>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</si>
  <si>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</si>
  <si>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</si>
  <si>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</si>
  <si>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</si>
  <si>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</si>
  <si>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</si>
  <si>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</si>
  <si>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</si>
  <si>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</si>
  <si>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</si>
  <si>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</si>
  <si>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</si>
  <si>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</si>
  <si>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</si>
  <si>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</si>
  <si>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</si>
  <si>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</si>
  <si>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</si>
  <si>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</si>
  <si>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</si>
  <si>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</si>
  <si>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</si>
  <si>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</si>
  <si>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</si>
  <si>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</si>
  <si>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</si>
  <si>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</si>
  <si>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</si>
  <si>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</si>
  <si>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</si>
  <si>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</si>
  <si>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</si>
  <si>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</si>
  <si>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</si>
  <si>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</si>
  <si>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</si>
  <si>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</si>
  <si>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</si>
  <si>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</si>
  <si>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</si>
  <si>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</si>
  <si>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</si>
  <si>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</si>
  <si>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</si>
  <si>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</si>
  <si>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</si>
  <si>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</si>
  <si>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</si>
  <si>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</si>
  <si>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</si>
  <si>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</si>
  <si>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</si>
  <si>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</si>
  <si>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</si>
  <si>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</si>
  <si>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</si>
  <si>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</si>
  <si>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</si>
  <si>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</si>
  <si>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</si>
  <si>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</si>
  <si>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</si>
  <si>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</si>
  <si>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</si>
  <si>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</si>
  <si>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</si>
  <si>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</si>
  <si>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</si>
  <si>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</si>
  <si>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</si>
  <si>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</si>
  <si>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</si>
  <si>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</si>
  <si>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</si>
  <si>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</si>
  <si>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</si>
  <si>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</si>
  <si>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</si>
  <si>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</si>
  <si>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</si>
  <si>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</si>
  <si>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</si>
  <si>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</si>
  <si>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</si>
  <si>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</si>
  <si>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</si>
  <si>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</si>
  <si>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</si>
  <si>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</si>
  <si>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</si>
  <si>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</si>
  <si>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</si>
  <si>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</si>
  <si>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</si>
  <si>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</si>
  <si>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</si>
  <si>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</si>
  <si>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</si>
  <si>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</si>
  <si>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</si>
  <si>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</si>
  <si>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</si>
  <si>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</si>
  <si>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</si>
  <si>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</si>
  <si>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</si>
  <si>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</si>
  <si>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</si>
  <si>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</si>
  <si>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</si>
  <si>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</si>
  <si>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</si>
  <si>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</si>
  <si>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</si>
  <si>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</si>
  <si>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</si>
  <si>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</si>
  <si>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</si>
  <si>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</si>
  <si>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</si>
  <si>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</si>
  <si>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</si>
  <si>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</si>
  <si>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</si>
  <si>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</si>
  <si>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</si>
  <si>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</si>
  <si>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</si>
  <si>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</si>
  <si>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</si>
  <si>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</si>
  <si>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</si>
  <si>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</si>
  <si>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</si>
  <si>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</si>
  <si>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</si>
  <si>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</si>
  <si>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</si>
  <si>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</si>
  <si>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</si>
  <si>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</si>
  <si>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</si>
  <si>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</si>
  <si>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</si>
  <si>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</si>
  <si>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</si>
  <si>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</si>
  <si>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</si>
  <si>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</si>
  <si>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</si>
  <si>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</si>
  <si>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</si>
  <si>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</si>
  <si>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</si>
  <si>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</si>
  <si>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</si>
  <si>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</si>
  <si>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</si>
  <si>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</si>
  <si>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</si>
  <si>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</si>
  <si>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</si>
  <si>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</si>
  <si>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</si>
  <si>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</si>
  <si>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</si>
  <si>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</si>
  <si>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</si>
  <si>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</si>
  <si>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</si>
  <si>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</si>
  <si>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</si>
  <si>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</si>
  <si>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</si>
  <si>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</si>
  <si>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</si>
  <si>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</si>
  <si>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</si>
  <si>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</si>
  <si>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</si>
  <si>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</si>
  <si>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</si>
  <si>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</si>
  <si>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</si>
  <si>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</si>
  <si>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</si>
  <si>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</si>
  <si>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</si>
  <si>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</si>
  <si>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</si>
  <si>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</si>
  <si>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</si>
  <si>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</si>
  <si>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</si>
  <si>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</si>
  <si>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</si>
  <si>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</si>
  <si>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</si>
  <si>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</si>
  <si>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</si>
  <si>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</si>
  <si>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</si>
  <si>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</si>
  <si>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</si>
  <si>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</si>
  <si>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</si>
  <si>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</si>
  <si>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</si>
  <si>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</si>
  <si>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</si>
  <si>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</si>
  <si>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</si>
  <si>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</si>
  <si>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</si>
  <si>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</si>
  <si>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</si>
  <si>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</si>
  <si>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</si>
  <si>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</si>
  <si>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</si>
  <si>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</si>
  <si>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</si>
  <si>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</si>
  <si>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</si>
  <si>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</si>
  <si>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</si>
  <si>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</si>
  <si>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</si>
  <si>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</si>
  <si>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</si>
  <si>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</si>
  <si>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</si>
  <si>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</si>
  <si>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</si>
  <si>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</si>
  <si>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</si>
  <si>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</si>
  <si>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</si>
  <si>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</si>
  <si>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</si>
  <si>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</si>
  <si>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</si>
  <si>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</si>
  <si>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</si>
  <si>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</si>
  <si>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</si>
  <si>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</si>
  <si>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</si>
  <si>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</si>
  <si>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</si>
  <si>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</si>
  <si>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</si>
  <si>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</si>
  <si>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</si>
  <si>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</si>
  <si>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</si>
  <si>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</si>
  <si>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</si>
  <si>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</si>
  <si>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</si>
  <si>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</si>
  <si>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</si>
  <si>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</si>
  <si>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</si>
  <si>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</si>
  <si>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</si>
  <si>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</si>
  <si>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</si>
  <si>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</si>
  <si>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</si>
  <si>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</si>
  <si>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</si>
  <si>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</si>
  <si>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</si>
  <si>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</si>
  <si>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</si>
  <si>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</si>
  <si>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</si>
  <si>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</si>
  <si>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</si>
  <si>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</si>
  <si>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</si>
  <si>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</si>
  <si>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</si>
  <si>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</si>
  <si>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</si>
  <si>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</si>
  <si>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</si>
  <si>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</si>
  <si>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</si>
  <si>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</si>
  <si>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</si>
  <si>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</si>
  <si>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</si>
  <si>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</si>
  <si>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</si>
  <si>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</si>
  <si>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</si>
  <si>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</si>
  <si>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</si>
  <si>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</si>
  <si>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</si>
  <si>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</si>
  <si>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</si>
  <si>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</si>
  <si>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</si>
  <si>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</si>
  <si>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</si>
  <si>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</si>
  <si>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</si>
  <si>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</si>
  <si>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</si>
  <si>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</si>
  <si>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</si>
  <si>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</si>
  <si>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</si>
  <si>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</si>
  <si>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</si>
  <si>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</si>
  <si>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</si>
  <si>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</si>
  <si>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</si>
  <si>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</si>
  <si>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</si>
  <si>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</si>
  <si>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</si>
  <si>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</si>
  <si>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</si>
  <si>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</si>
  <si>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</si>
  <si>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</si>
  <si>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</si>
  <si>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</si>
  <si>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</si>
  <si>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</si>
  <si>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</si>
  <si>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</si>
  <si>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</si>
  <si>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</si>
  <si>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</si>
  <si>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</si>
  <si>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</si>
  <si>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</si>
  <si>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</si>
  <si>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</si>
  <si>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</si>
  <si>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</si>
  <si>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</si>
  <si>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</si>
  <si>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</si>
  <si>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</si>
  <si>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</si>
  <si>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</si>
  <si>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</si>
  <si>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</si>
  <si>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</si>
  <si>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</si>
  <si>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</si>
  <si>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</si>
  <si>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</si>
  <si>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</si>
  <si>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</si>
  <si>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</si>
  <si>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</si>
  <si>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</si>
  <si>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</si>
  <si>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</si>
  <si>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</si>
  <si>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</si>
  <si>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</si>
  <si>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</si>
  <si>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</si>
  <si>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</si>
  <si>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</si>
  <si>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</si>
  <si>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</si>
  <si>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</si>
  <si>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</si>
  <si>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</si>
  <si>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</si>
  <si>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</si>
  <si>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</si>
  <si>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</si>
  <si>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</si>
  <si>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</si>
  <si>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</si>
  <si>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</si>
  <si>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</si>
  <si>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</si>
  <si>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</si>
  <si>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</si>
  <si>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</si>
  <si>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</si>
  <si>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</si>
  <si>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</si>
  <si>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</si>
  <si>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</si>
  <si>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</si>
  <si>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</si>
  <si>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</si>
  <si>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</si>
  <si>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</si>
  <si>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</si>
  <si>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</si>
  <si>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</si>
  <si>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</si>
  <si>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</si>
  <si>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</si>
  <si>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</si>
  <si>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</si>
  <si>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</si>
  <si>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</si>
  <si>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</si>
  <si>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</si>
  <si>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</si>
  <si>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</si>
  <si>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</si>
  <si>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</si>
  <si>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</si>
  <si>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</si>
  <si>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</si>
  <si>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</si>
  <si>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</si>
  <si>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</si>
  <si>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</si>
  <si>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</si>
  <si>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</si>
  <si>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</si>
  <si>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</si>
  <si>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</si>
  <si>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</si>
  <si>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</si>
  <si>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</si>
  <si>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</si>
  <si>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</si>
  <si>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</si>
  <si>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</si>
  <si>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</si>
  <si>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</si>
  <si>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</si>
  <si>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</si>
  <si>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</si>
  <si>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</si>
  <si>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</si>
  <si>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</si>
  <si>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</si>
  <si>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</si>
  <si>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</si>
  <si>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</si>
  <si>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</si>
  <si>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</si>
  <si>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</si>
  <si>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</si>
  <si>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</si>
  <si>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</si>
  <si>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</si>
  <si>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</si>
  <si>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</si>
  <si>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</si>
  <si>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</si>
  <si>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</si>
  <si>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</si>
  <si>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</si>
  <si>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</si>
  <si>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</si>
  <si>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</si>
  <si>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</si>
  <si>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</si>
  <si>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</si>
  <si>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</si>
  <si>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</si>
  <si>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</si>
  <si>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</si>
  <si>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</si>
  <si>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</si>
  <si>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</si>
  <si>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</si>
  <si>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</si>
  <si>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</si>
  <si>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</si>
  <si>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</si>
  <si>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</si>
  <si>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</si>
  <si>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</si>
  <si>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</si>
  <si>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</si>
  <si>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</si>
  <si>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</si>
  <si>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</si>
  <si>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</si>
  <si>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</si>
  <si>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</si>
  <si>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</si>
  <si>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</si>
  <si>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</si>
  <si>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</si>
  <si>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</si>
  <si>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</si>
  <si>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</si>
  <si>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</si>
  <si>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</si>
  <si>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</si>
  <si>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</si>
  <si>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</si>
  <si>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</si>
  <si>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</si>
  <si>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</si>
  <si>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</si>
  <si>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</si>
  <si>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</si>
  <si>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</si>
  <si>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</si>
  <si>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</si>
  <si>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</si>
  <si>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</si>
  <si>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</si>
  <si>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</si>
  <si>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</si>
  <si>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</si>
  <si>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</si>
  <si>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</si>
  <si>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</si>
  <si>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</si>
  <si>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</si>
  <si>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</si>
  <si>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</si>
  <si>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</si>
  <si>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</si>
  <si>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</si>
  <si>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</si>
  <si>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</si>
  <si>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</si>
  <si>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</si>
  <si>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</si>
  <si>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</si>
  <si>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</si>
  <si>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</si>
  <si>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</si>
  <si>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</si>
  <si>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</si>
  <si>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</si>
  <si>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</si>
  <si>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</si>
  <si>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</si>
  <si>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</si>
  <si>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</si>
  <si>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</si>
  <si>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</si>
  <si>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</si>
  <si>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</si>
  <si>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</si>
  <si>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</si>
  <si>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</si>
  <si>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</si>
  <si>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</si>
  <si>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</si>
  <si>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</si>
  <si>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</si>
  <si>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</si>
  <si>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</si>
  <si>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</si>
  <si>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</si>
  <si>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</si>
  <si>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</si>
  <si>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</si>
  <si>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</si>
  <si>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</si>
  <si>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</si>
  <si>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</si>
  <si>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</si>
  <si>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</si>
  <si>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</si>
  <si>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</si>
  <si>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</si>
  <si>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</si>
  <si>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</si>
  <si>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</si>
  <si>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</si>
  <si>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</si>
  <si>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</si>
  <si>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</si>
  <si>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</si>
  <si>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</si>
  <si>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</si>
  <si>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</si>
  <si>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</si>
  <si>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</si>
  <si>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</si>
  <si>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</si>
  <si>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</si>
  <si>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</si>
  <si>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</si>
  <si>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</si>
  <si>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</si>
  <si>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</si>
  <si>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</si>
  <si>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</si>
  <si>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</si>
  <si>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</si>
  <si>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</si>
  <si>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</si>
  <si>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</si>
  <si>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</si>
  <si>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</si>
  <si>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</si>
  <si>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</si>
  <si>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</si>
  <si>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</si>
  <si>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</si>
  <si>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</si>
  <si>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</si>
  <si>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</si>
  <si>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</si>
  <si>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</si>
  <si>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</si>
  <si>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</si>
  <si>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</si>
  <si>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</si>
  <si>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</si>
  <si>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</si>
  <si>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</si>
  <si>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</si>
  <si>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</si>
  <si>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</si>
  <si>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</si>
  <si>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</si>
  <si>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</si>
  <si>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</si>
  <si>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</si>
  <si>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</si>
  <si>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</si>
  <si>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</si>
  <si>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</si>
  <si>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</si>
  <si>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</si>
  <si>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</si>
  <si>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</si>
  <si>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</si>
  <si>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</si>
  <si>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</si>
  <si>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</si>
  <si>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</si>
  <si>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</si>
  <si>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</si>
  <si>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</si>
  <si>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</si>
  <si>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</si>
  <si>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</si>
  <si>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</si>
  <si>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</si>
  <si>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</si>
  <si>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</si>
  <si>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</si>
  <si>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</si>
  <si>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</si>
  <si>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</si>
  <si>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</si>
  <si>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</si>
  <si>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</si>
  <si>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</si>
  <si>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</si>
  <si>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</si>
  <si>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</si>
  <si>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</si>
  <si>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</si>
  <si>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</si>
  <si>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</si>
  <si>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</si>
  <si>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</si>
  <si>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</si>
  <si>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</si>
  <si>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</si>
  <si>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</si>
  <si>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</si>
  <si>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</si>
  <si>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</si>
  <si>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</si>
  <si>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</si>
  <si>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</si>
  <si>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</si>
  <si>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</si>
  <si>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</si>
  <si>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</si>
  <si>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</si>
  <si>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</si>
  <si>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</si>
  <si>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</si>
  <si>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</si>
  <si>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</si>
  <si>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</si>
  <si>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</si>
  <si>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</si>
  <si>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</si>
  <si>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</si>
  <si>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</si>
  <si>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</si>
  <si>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</si>
  <si>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</si>
  <si>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</si>
  <si>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</si>
  <si>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</si>
  <si>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</si>
  <si>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</si>
  <si>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</si>
  <si>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</si>
  <si>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</si>
  <si>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</si>
  <si>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</si>
  <si>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</si>
  <si>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</si>
  <si>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</si>
  <si>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</si>
  <si>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</si>
  <si>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</si>
  <si>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</si>
  <si>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</si>
  <si>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</si>
  <si>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</si>
  <si>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</si>
  <si>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</si>
  <si>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</si>
  <si>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</si>
  <si>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</si>
  <si>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</si>
  <si>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</si>
  <si>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</si>
  <si>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</si>
  <si>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</si>
  <si>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</si>
  <si>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</si>
  <si>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</si>
  <si>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</si>
  <si>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</si>
  <si>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</si>
  <si>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</si>
  <si>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</si>
  <si>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</si>
  <si>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</si>
  <si>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</si>
  <si>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</si>
  <si>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</si>
  <si>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</si>
  <si>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</si>
  <si>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</si>
  <si>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</si>
  <si>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</si>
  <si>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</si>
  <si>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</si>
  <si>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</si>
  <si>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</si>
  <si>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</si>
  <si>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</si>
  <si>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</si>
  <si>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</si>
  <si>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</si>
  <si>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</si>
  <si>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</si>
  <si>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</si>
  <si>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</si>
  <si>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</si>
  <si>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</si>
  <si>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</si>
  <si>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</si>
  <si>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</si>
  <si>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</si>
  <si>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</si>
  <si>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</si>
  <si>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</si>
  <si>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</si>
  <si>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</si>
  <si>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</si>
  <si>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</si>
  <si>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</si>
  <si>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</si>
  <si>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</si>
  <si>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</si>
  <si>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</si>
  <si>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</si>
  <si>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</si>
  <si>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</si>
  <si>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</si>
  <si>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</si>
  <si>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</si>
  <si>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</si>
  <si>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</si>
  <si>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</si>
  <si>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</si>
  <si>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</si>
  <si>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</si>
  <si>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</si>
  <si>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</si>
  <si>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</si>
  <si>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</si>
  <si>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</si>
  <si>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</si>
  <si>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</si>
  <si>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</si>
  <si>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</si>
  <si>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</si>
  <si>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</si>
  <si>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</si>
  <si>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</si>
  <si>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</si>
  <si>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</si>
  <si>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</si>
  <si>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</si>
  <si>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</si>
  <si>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</si>
  <si>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</si>
  <si>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</si>
  <si>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</si>
  <si>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</si>
  <si>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</si>
  <si>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</si>
  <si>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</si>
  <si>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</si>
  <si>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</si>
  <si>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</si>
  <si>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</si>
  <si>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</si>
  <si>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</si>
  <si>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</si>
  <si>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</si>
  <si>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</si>
  <si>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</si>
  <si>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</si>
  <si>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</si>
  <si>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</si>
  <si>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</si>
  <si>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</si>
  <si>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</si>
  <si>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</si>
  <si>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</si>
  <si>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</si>
  <si>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</si>
  <si>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</si>
  <si>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</si>
  <si>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</si>
  <si>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</si>
  <si>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</si>
  <si>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</si>
  <si>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</si>
  <si>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</si>
  <si>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</si>
  <si>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</si>
  <si>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</si>
  <si>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</si>
  <si>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</si>
  <si>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</si>
  <si>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</si>
  <si>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</si>
  <si>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</si>
  <si>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</si>
  <si>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</si>
  <si>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</si>
  <si>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</si>
  <si>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</si>
  <si>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</si>
  <si>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</si>
  <si>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</si>
  <si>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</si>
  <si>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</si>
  <si>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</si>
  <si>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</si>
  <si>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</si>
  <si>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</si>
  <si>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</si>
  <si>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</si>
  <si>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</si>
  <si>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</si>
  <si>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</si>
  <si>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</si>
  <si>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</si>
  <si>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</si>
  <si>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</si>
  <si>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</si>
  <si>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</si>
  <si>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</si>
  <si>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</si>
  <si>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</si>
  <si>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</si>
  <si>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</si>
  <si>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</si>
  <si>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</si>
  <si>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</si>
  <si>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</si>
  <si>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</si>
  <si>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</si>
  <si>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</si>
  <si>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</si>
  <si>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</si>
  <si>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</si>
  <si>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</si>
  <si>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</si>
  <si>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</si>
  <si>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</si>
  <si>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</si>
  <si>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</si>
  <si>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</si>
  <si>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</si>
  <si>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</si>
  <si>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</si>
  <si>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</si>
  <si>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</si>
  <si>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</si>
  <si>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</si>
  <si>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</si>
  <si>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</si>
  <si>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</si>
  <si>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</si>
  <si>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</si>
  <si>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</si>
  <si>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</si>
  <si>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</si>
  <si>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</si>
  <si>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</si>
  <si>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</si>
  <si>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</si>
  <si>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</si>
  <si>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</si>
  <si>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</si>
  <si>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</si>
  <si>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</si>
  <si>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</si>
  <si>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</si>
  <si>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</si>
  <si>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</si>
  <si>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</si>
  <si>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</si>
  <si>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</si>
  <si>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</si>
  <si>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</si>
  <si>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</si>
  <si>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</si>
  <si>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</si>
  <si>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</si>
  <si>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</si>
  <si>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</si>
  <si>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</si>
  <si>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</si>
  <si>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</si>
  <si>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</si>
  <si>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</si>
  <si>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</si>
  <si>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</si>
  <si>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</si>
  <si>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</si>
  <si>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</si>
  <si>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</si>
  <si>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</si>
  <si>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</si>
  <si>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</si>
  <si>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</si>
  <si>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</si>
  <si>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</si>
  <si>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</si>
  <si>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</si>
  <si>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</si>
  <si>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</si>
  <si>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</si>
  <si>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</si>
  <si>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</si>
  <si>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</si>
  <si>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</si>
  <si>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</si>
  <si>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</si>
  <si>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</si>
  <si>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</si>
  <si>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</si>
  <si>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</si>
  <si>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</si>
  <si>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</si>
  <si>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</si>
  <si>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</si>
  <si>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</si>
  <si>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</si>
  <si>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</si>
  <si>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</si>
  <si>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</si>
  <si>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</si>
  <si>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</si>
  <si>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</si>
  <si>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</si>
  <si>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</si>
  <si>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</si>
  <si>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</si>
  <si>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</si>
  <si>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</si>
  <si>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</si>
  <si>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</si>
  <si>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</si>
  <si>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</si>
  <si>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</si>
  <si>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</si>
  <si>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</si>
  <si>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</si>
  <si>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</si>
  <si>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</si>
  <si>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</si>
  <si>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</si>
  <si>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</si>
  <si>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</si>
  <si>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</si>
  <si>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</si>
  <si>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</si>
  <si>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</si>
  <si>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</si>
  <si>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</si>
  <si>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</si>
  <si>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</si>
  <si>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</si>
  <si>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</si>
  <si>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</si>
  <si>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</si>
  <si>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</si>
  <si>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</si>
  <si>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</si>
  <si>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</si>
  <si>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</si>
  <si>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</si>
  <si>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</si>
  <si>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</si>
  <si>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</si>
  <si>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</si>
  <si>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</si>
  <si>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</si>
  <si>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</si>
  <si>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</si>
  <si>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</si>
  <si>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</si>
  <si>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</si>
  <si>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</si>
  <si>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</si>
  <si>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</si>
  <si>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</si>
  <si>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</si>
  <si>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</si>
  <si>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</si>
  <si>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</si>
  <si>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</si>
  <si>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</si>
  <si>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</si>
  <si>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</si>
  <si>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</si>
  <si>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</si>
  <si>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</si>
  <si>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</si>
  <si>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</si>
  <si>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</si>
  <si>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</si>
  <si>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</si>
  <si>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</si>
  <si>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</si>
  <si>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</si>
  <si>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</si>
  <si>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</si>
  <si>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</si>
  <si>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</si>
  <si>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</si>
  <si>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</si>
  <si>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</si>
  <si>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</si>
  <si>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</si>
  <si>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</si>
  <si>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</si>
  <si>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</si>
  <si>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</si>
  <si>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</si>
  <si>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</si>
  <si>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</si>
  <si>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</si>
  <si>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</si>
  <si>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</si>
  <si>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</si>
  <si>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</si>
  <si>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</si>
  <si>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</si>
  <si>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</si>
  <si>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</si>
  <si>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</si>
  <si>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</si>
  <si>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</si>
  <si>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</si>
  <si>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</si>
  <si>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</si>
  <si>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</si>
  <si>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</si>
  <si>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</si>
  <si>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</si>
  <si>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</si>
  <si>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</si>
  <si>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</si>
  <si>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</si>
  <si>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</si>
  <si>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</si>
  <si>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</si>
  <si>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</si>
  <si>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</si>
  <si>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</si>
  <si>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</si>
  <si>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</si>
  <si>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</si>
  <si>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</si>
  <si>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</si>
  <si>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</si>
  <si>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</si>
  <si>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</si>
  <si>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</si>
  <si>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</si>
  <si>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</si>
  <si>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</si>
  <si>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</si>
  <si>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</si>
  <si>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</si>
  <si>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</si>
  <si>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</si>
  <si>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</si>
  <si>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</si>
  <si>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</si>
  <si>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</si>
  <si>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</si>
  <si>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</si>
  <si>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</si>
  <si>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</si>
  <si>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</si>
  <si>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</si>
  <si>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</si>
  <si>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</si>
  <si>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</si>
  <si>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</si>
  <si>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</si>
  <si>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</si>
  <si>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</si>
  <si>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</si>
  <si>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</si>
  <si>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</si>
  <si>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</si>
  <si>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</si>
  <si>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</si>
  <si>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</si>
  <si>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</si>
  <si>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</si>
  <si>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</si>
  <si>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</si>
  <si>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</si>
  <si>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</si>
  <si>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</si>
  <si>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</si>
  <si>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</si>
  <si>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</si>
  <si>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</si>
  <si>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</si>
  <si>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</si>
  <si>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</si>
  <si>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</si>
  <si>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</si>
  <si>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</si>
  <si>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</si>
  <si>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</si>
  <si>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</si>
  <si>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</si>
  <si>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</si>
  <si>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</si>
  <si>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</si>
  <si>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</si>
  <si>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</si>
  <si>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</si>
  <si>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</si>
  <si>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</si>
  <si>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</si>
  <si>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</si>
  <si>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</si>
  <si>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</si>
  <si>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</si>
  <si>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</si>
  <si>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</si>
  <si>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</si>
  <si>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</si>
  <si>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</si>
  <si>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</si>
  <si>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</si>
  <si>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</si>
  <si>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</si>
  <si>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</si>
  <si>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</si>
  <si>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</si>
  <si>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</si>
  <si>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</si>
  <si>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</si>
  <si>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</si>
  <si>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</si>
  <si>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</si>
  <si>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</si>
  <si>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</si>
  <si>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</si>
  <si>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</si>
  <si>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</si>
  <si>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</si>
  <si>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</si>
  <si>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</si>
  <si>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</si>
  <si>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</si>
  <si>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</si>
  <si>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</si>
  <si>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</si>
  <si>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</si>
  <si>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</si>
  <si>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</si>
  <si>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</si>
  <si>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</si>
  <si>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</si>
  <si>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</si>
  <si>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</si>
  <si>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</si>
  <si>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</si>
  <si>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</si>
  <si>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</si>
  <si>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</si>
  <si>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</si>
  <si>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</si>
  <si>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</si>
  <si>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</si>
  <si>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</si>
  <si>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</si>
  <si>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</si>
  <si>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</si>
  <si>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</si>
  <si>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</si>
  <si>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</si>
  <si>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</si>
  <si>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</si>
  <si>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</si>
  <si>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</si>
  <si>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</si>
  <si>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</si>
  <si>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</si>
  <si>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</si>
  <si>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</si>
  <si>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</si>
  <si>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</si>
  <si>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</si>
  <si>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</si>
  <si>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</si>
  <si>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</si>
  <si>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</si>
  <si>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</si>
  <si>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</si>
  <si>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</si>
  <si>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</si>
  <si>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</si>
  <si>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</si>
  <si>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</si>
  <si>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</si>
  <si>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</si>
  <si>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</si>
  <si>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</si>
  <si>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</si>
  <si>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</si>
  <si>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</si>
  <si>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</si>
  <si>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</si>
  <si>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</si>
  <si>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</si>
  <si>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</si>
  <si>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</si>
  <si>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</si>
  <si>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</si>
  <si>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</si>
  <si>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</si>
  <si>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</si>
  <si>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</si>
  <si>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</si>
  <si>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</si>
  <si>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</si>
  <si>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</si>
  <si>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</si>
  <si>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</si>
  <si>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</si>
  <si>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</si>
  <si>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</si>
  <si>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</si>
  <si>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</si>
  <si>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</si>
  <si>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</si>
  <si>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</si>
  <si>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</si>
  <si>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</si>
  <si>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</si>
  <si>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</si>
  <si>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</si>
  <si>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</si>
  <si>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</si>
  <si>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</si>
  <si>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</si>
  <si>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</si>
  <si>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</si>
  <si>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</si>
  <si>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</si>
  <si>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</si>
  <si>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</si>
  <si>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</si>
  <si>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</si>
  <si>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</si>
  <si>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</si>
  <si>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</si>
  <si>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</si>
  <si>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</si>
  <si>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</si>
  <si>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</si>
  <si>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</si>
  <si>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</si>
  <si>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</si>
  <si>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</si>
  <si>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</si>
  <si>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</si>
  <si>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</si>
  <si>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</si>
  <si>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</si>
  <si>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</si>
  <si>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</si>
  <si>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</si>
  <si>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</si>
  <si>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</si>
  <si>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</si>
  <si>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</si>
  <si>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</si>
  <si>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</si>
  <si>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</si>
  <si>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</si>
  <si>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</si>
  <si>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</si>
  <si>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</si>
  <si>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</si>
  <si>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</si>
  <si>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</si>
  <si>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</si>
  <si>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</si>
  <si>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</si>
  <si>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</si>
  <si>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</si>
  <si>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</si>
  <si>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</si>
  <si>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</si>
  <si>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</si>
  <si>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</si>
  <si>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</si>
  <si>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</si>
  <si>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</si>
  <si>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</si>
  <si>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</si>
  <si>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</si>
  <si>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</si>
  <si>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</si>
  <si>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</si>
  <si>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</si>
  <si>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</si>
  <si>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</si>
  <si>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</si>
  <si>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</si>
  <si>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</si>
  <si>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</si>
  <si>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</si>
  <si>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</si>
  <si>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</si>
  <si>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</si>
  <si>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</si>
  <si>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</si>
  <si>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</si>
  <si>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</si>
  <si>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</si>
  <si>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</si>
  <si>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</si>
  <si>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</si>
  <si>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</si>
  <si>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</si>
  <si>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</si>
  <si>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</si>
  <si>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</si>
  <si>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</si>
  <si>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</si>
  <si>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</si>
  <si>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</si>
  <si>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</si>
  <si>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</si>
  <si>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</si>
  <si>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</si>
  <si>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</si>
  <si>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</si>
  <si>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</si>
  <si>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</si>
  <si>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</si>
  <si>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</si>
  <si>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</si>
  <si>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</si>
  <si>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</si>
  <si>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</si>
  <si>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</si>
  <si>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</si>
  <si>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</si>
  <si>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</si>
  <si>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</si>
  <si>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</si>
  <si>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</si>
  <si>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</si>
  <si>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</si>
  <si>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</si>
  <si>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</si>
  <si>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</si>
  <si>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</si>
  <si>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</si>
  <si>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</si>
  <si>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</si>
  <si>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</si>
  <si>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</si>
  <si>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</si>
  <si>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</si>
  <si>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</si>
  <si>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</si>
  <si>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</si>
  <si>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</si>
  <si>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</si>
  <si>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</si>
  <si>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</si>
  <si>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</si>
  <si>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</si>
  <si>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</si>
  <si>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</si>
  <si>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</si>
  <si>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</si>
  <si>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</si>
  <si>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</si>
  <si>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</si>
  <si>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</si>
  <si>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</si>
  <si>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</si>
  <si>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</si>
  <si>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</si>
  <si>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</si>
  <si>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</si>
  <si>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</si>
  <si>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</si>
  <si>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</si>
  <si>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</si>
  <si>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</si>
  <si>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</si>
  <si>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</si>
  <si>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</si>
  <si>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</si>
  <si>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</si>
  <si>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</si>
  <si>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</si>
  <si>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</si>
  <si>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</si>
  <si>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</si>
  <si>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</si>
  <si>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</si>
  <si>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</si>
  <si>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</si>
  <si>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</si>
  <si>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</si>
  <si>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</si>
  <si>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</si>
  <si>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</si>
  <si>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</si>
  <si>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</si>
  <si>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</si>
  <si>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</si>
  <si>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</si>
  <si>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</si>
  <si>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</si>
  <si>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</si>
  <si>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</si>
  <si>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</si>
  <si>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</si>
  <si>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</si>
  <si>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</si>
  <si>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</si>
  <si>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</si>
  <si>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</si>
  <si>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</si>
  <si>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</si>
  <si>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</si>
  <si>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</si>
  <si>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</si>
  <si>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</si>
  <si>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</si>
  <si>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</si>
  <si>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</si>
  <si>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</si>
  <si>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</si>
  <si>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</si>
  <si>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</si>
  <si>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</si>
  <si>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</si>
  <si>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</si>
  <si>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</si>
  <si>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</si>
  <si>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</si>
  <si>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</si>
  <si>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</si>
  <si>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</si>
  <si>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</si>
  <si>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</si>
  <si>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</si>
  <si>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</si>
  <si>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</si>
  <si>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</si>
  <si>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</si>
  <si>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</si>
  <si>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</si>
  <si>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</si>
  <si>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</si>
  <si>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</si>
  <si>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</si>
  <si>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</si>
  <si>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</si>
  <si>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</si>
  <si>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</si>
  <si>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</si>
  <si>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</si>
  <si>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</si>
  <si>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</si>
  <si>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</si>
  <si>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</si>
  <si>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</si>
  <si>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</si>
  <si>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</si>
  <si>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</si>
  <si>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</si>
  <si>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</si>
  <si>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</si>
  <si>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</si>
  <si>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</si>
  <si>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</si>
  <si>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</si>
  <si>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</si>
  <si>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</si>
  <si>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</si>
  <si>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</si>
  <si>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</si>
  <si>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</si>
  <si>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</si>
  <si>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</si>
  <si>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</si>
  <si>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</si>
  <si>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</si>
  <si>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</si>
  <si>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</si>
  <si>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</si>
  <si>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</si>
  <si>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</si>
  <si>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</si>
  <si>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</si>
  <si>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</si>
  <si>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</si>
  <si>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</si>
  <si>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</si>
  <si>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</si>
  <si>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</si>
  <si>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</si>
  <si>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</si>
  <si>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</si>
  <si>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</si>
  <si>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</si>
  <si>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</si>
  <si>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</si>
  <si>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</si>
  <si>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</si>
  <si>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</si>
  <si>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</si>
  <si>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</si>
  <si>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</si>
  <si>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</si>
  <si>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</si>
  <si>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</si>
  <si>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</si>
  <si>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</si>
  <si>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</si>
  <si>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</si>
  <si>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</si>
  <si>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</si>
  <si>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</si>
  <si>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</si>
  <si>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</si>
  <si>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</si>
  <si>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</si>
  <si>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</si>
  <si>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</si>
  <si>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</si>
  <si>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</si>
  <si>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</si>
  <si>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</si>
  <si>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</si>
  <si>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</si>
  <si>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</si>
  <si>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</si>
  <si>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</si>
  <si>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</si>
  <si>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</si>
  <si>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</si>
  <si>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</si>
  <si>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</si>
  <si>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</si>
  <si>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</si>
  <si>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</si>
  <si>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</si>
  <si>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</si>
  <si>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</si>
  <si>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</si>
  <si>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</si>
  <si>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</si>
  <si>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</si>
  <si>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</si>
  <si>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</si>
  <si>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</si>
  <si>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</si>
  <si>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</si>
  <si>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</si>
  <si>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</si>
  <si>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</si>
  <si>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</si>
  <si>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</si>
  <si>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</si>
  <si>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</si>
  <si>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</si>
  <si>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</si>
  <si>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</si>
  <si>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</si>
  <si>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</si>
  <si>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</si>
  <si>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</si>
  <si>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</si>
  <si>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</si>
  <si>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</si>
  <si>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</si>
  <si>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</si>
  <si>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</si>
  <si>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</si>
  <si>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</si>
  <si>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</si>
  <si>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</si>
  <si>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</si>
  <si>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</si>
  <si>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</si>
  <si>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</si>
  <si>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</si>
  <si>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</si>
  <si>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</si>
  <si>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</si>
  <si>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</si>
  <si>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</si>
  <si>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</si>
  <si>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</si>
  <si>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</si>
  <si>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</si>
  <si>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</si>
  <si>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</si>
  <si>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</si>
  <si>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</si>
  <si>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</si>
  <si>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</si>
  <si>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</si>
  <si>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</si>
  <si>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</si>
  <si>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</si>
  <si>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</si>
  <si>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</si>
  <si>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</si>
  <si>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</si>
  <si>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</si>
  <si>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</si>
  <si>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</si>
  <si>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</si>
  <si>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</si>
  <si>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</si>
  <si>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</si>
  <si>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</si>
  <si>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</si>
  <si>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</si>
  <si>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</si>
  <si>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</si>
  <si>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</si>
  <si>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</si>
  <si>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</si>
  <si>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</si>
  <si>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</si>
  <si>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</si>
  <si>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</si>
  <si>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</si>
  <si>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</si>
  <si>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</si>
  <si>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</si>
  <si>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</si>
  <si>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</si>
  <si>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</si>
  <si>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</si>
  <si>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</si>
  <si>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</si>
  <si>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</si>
  <si>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</si>
  <si>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</si>
  <si>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</si>
  <si>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</si>
  <si>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</si>
  <si>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</si>
  <si>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</si>
  <si>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</si>
  <si>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</si>
  <si>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</si>
  <si>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</si>
  <si>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</si>
  <si>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</si>
  <si>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</si>
  <si>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</si>
  <si>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</si>
  <si>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</si>
  <si>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</si>
  <si>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</si>
  <si>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</si>
  <si>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</si>
  <si>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</si>
  <si>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</si>
  <si>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</si>
  <si>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</si>
  <si>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</si>
  <si>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</si>
  <si>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</si>
  <si>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</si>
  <si>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</si>
  <si>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</si>
  <si>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</si>
  <si>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</si>
  <si>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</si>
  <si>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</si>
  <si>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</si>
  <si>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</si>
  <si>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</si>
  <si>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</si>
  <si>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</si>
  <si>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</si>
  <si>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</si>
  <si>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</si>
  <si>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</si>
  <si>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</si>
  <si>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</si>
  <si>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</si>
  <si>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</si>
  <si>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</si>
  <si>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</si>
  <si>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</si>
  <si>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</si>
  <si>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</si>
  <si>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</si>
  <si>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</si>
  <si>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</si>
  <si>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</si>
  <si>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</si>
  <si>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</si>
  <si>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</si>
  <si>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</si>
  <si>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</si>
  <si>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</si>
  <si>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</si>
  <si>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</si>
  <si>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</si>
  <si>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</si>
  <si>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</si>
  <si>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</si>
  <si>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</si>
  <si>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</si>
  <si>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</si>
  <si>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</si>
  <si>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</si>
  <si>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</si>
  <si>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</si>
  <si>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</si>
  <si>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</si>
  <si>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</si>
  <si>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</si>
  <si>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</si>
  <si>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</si>
  <si>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</si>
  <si>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</si>
  <si>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</si>
  <si>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</si>
  <si>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</si>
  <si>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</si>
  <si>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</si>
  <si>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</si>
  <si>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</si>
  <si>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</si>
  <si>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</si>
  <si>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</si>
  <si>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</si>
  <si>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</si>
  <si>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</si>
  <si>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</si>
  <si>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</si>
  <si>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</si>
  <si>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</si>
  <si>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</si>
  <si>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</si>
  <si>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</si>
  <si>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</si>
  <si>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</si>
  <si>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</si>
  <si>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</si>
  <si>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</si>
  <si>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</si>
  <si>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</si>
  <si>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</si>
  <si>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</si>
  <si>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</si>
  <si>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</si>
  <si>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</si>
  <si>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</si>
  <si>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</si>
  <si>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</si>
  <si>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</si>
  <si>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</si>
  <si>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</si>
  <si>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</si>
  <si>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</si>
  <si>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</si>
  <si>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</si>
  <si>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</si>
  <si>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</si>
  <si>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</si>
  <si>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</si>
  <si>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</si>
  <si>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</si>
  <si>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</si>
  <si>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</si>
  <si>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</si>
  <si>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</si>
  <si>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</si>
  <si>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</si>
  <si>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</si>
  <si>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</si>
  <si>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</si>
  <si>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</si>
  <si>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</si>
  <si>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</si>
  <si>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</si>
  <si>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</si>
  <si>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</si>
  <si>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</si>
  <si>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</si>
  <si>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</si>
  <si>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</si>
  <si>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</si>
  <si>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</si>
  <si>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</si>
  <si>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</si>
  <si>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</si>
  <si>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</si>
  <si>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</si>
  <si>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</si>
  <si>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</si>
  <si>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</si>
  <si>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</si>
  <si>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</si>
  <si>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</si>
  <si>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</si>
  <si>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</si>
  <si>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</si>
  <si>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</si>
  <si>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</si>
  <si>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</si>
  <si>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</si>
  <si>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</si>
  <si>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</si>
  <si>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</si>
  <si>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</si>
  <si>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</si>
  <si>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</si>
  <si>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</si>
  <si>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</si>
  <si>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</si>
  <si>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</si>
  <si>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</si>
  <si>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</si>
  <si>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</si>
  <si>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</si>
  <si>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</si>
  <si>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</si>
  <si>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</si>
  <si>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</si>
  <si>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</si>
  <si>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</si>
  <si>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</si>
  <si>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</si>
  <si>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</si>
  <si>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</si>
  <si>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</si>
  <si>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</si>
  <si>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</si>
  <si>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</si>
  <si>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</si>
  <si>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</si>
  <si>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</si>
  <si>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</si>
  <si>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</si>
  <si>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</si>
  <si>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</si>
  <si>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</si>
  <si>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</si>
  <si>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</si>
  <si>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</si>
  <si>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</si>
  <si>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</si>
  <si>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</si>
  <si>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</si>
  <si>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</si>
  <si>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</si>
  <si>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</si>
  <si>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</si>
  <si>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</si>
  <si>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</si>
  <si>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</si>
  <si>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</si>
  <si>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</si>
  <si>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</si>
  <si>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</si>
  <si>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</si>
  <si>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</si>
  <si>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</si>
  <si>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</si>
  <si>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</si>
  <si>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</si>
  <si>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</si>
  <si>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</si>
  <si>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</si>
  <si>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</si>
  <si>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</si>
  <si>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</si>
  <si>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</si>
  <si>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</si>
  <si>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</si>
  <si>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</si>
  <si>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</si>
  <si>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</si>
  <si>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</si>
  <si>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</si>
  <si>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</si>
  <si>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</si>
  <si>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</si>
  <si>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</si>
  <si>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</si>
  <si>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</si>
  <si>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</si>
  <si>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</si>
  <si>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</si>
  <si>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</si>
  <si>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</si>
  <si>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</si>
  <si>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</si>
  <si>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</si>
  <si>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</si>
  <si>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</si>
  <si>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</si>
  <si>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</si>
  <si>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</si>
  <si>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</si>
  <si>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</si>
  <si>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</si>
  <si>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</si>
  <si>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</si>
  <si>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</si>
  <si>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</si>
  <si>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</si>
  <si>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</si>
  <si>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</si>
  <si>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</si>
  <si>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</si>
  <si>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</si>
  <si>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</si>
  <si>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</si>
  <si>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</si>
  <si>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</si>
  <si>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</si>
  <si>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</si>
  <si>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</si>
  <si>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</si>
  <si>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</si>
  <si>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</si>
  <si>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</si>
  <si>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</si>
  <si>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</si>
  <si>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</si>
  <si>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</si>
  <si>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</si>
  <si>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</si>
  <si>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</si>
  <si>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</si>
  <si>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</si>
  <si>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</si>
  <si>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</si>
  <si>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</si>
  <si>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</si>
  <si>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</si>
  <si>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</si>
  <si>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</si>
  <si>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</si>
  <si>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</si>
  <si>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</si>
  <si>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</si>
  <si>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</si>
  <si>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</si>
  <si>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</si>
  <si>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</si>
  <si>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</si>
  <si>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</si>
  <si>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</si>
  <si>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</si>
  <si>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</si>
  <si>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</si>
  <si>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</si>
  <si>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</si>
  <si>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</si>
  <si>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</si>
  <si>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</si>
  <si>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</si>
  <si>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</si>
  <si>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</si>
  <si>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</si>
  <si>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</si>
  <si>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</si>
  <si>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</si>
  <si>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</si>
  <si>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</si>
  <si>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</si>
  <si>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</si>
  <si>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</si>
  <si>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</si>
  <si>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</si>
  <si>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</si>
  <si>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</si>
  <si>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</si>
  <si>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</si>
  <si>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</si>
  <si>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</si>
  <si>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</si>
  <si>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</si>
  <si>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</si>
  <si>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</si>
  <si>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</si>
  <si>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</si>
  <si>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</si>
  <si>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</si>
  <si>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</si>
  <si>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</si>
  <si>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</si>
  <si>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</si>
  <si>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</si>
  <si>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</si>
  <si>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</si>
  <si>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</si>
  <si>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</si>
  <si>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</si>
  <si>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</si>
  <si>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</si>
  <si>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</si>
  <si>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</si>
  <si>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</si>
  <si>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</si>
  <si>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</si>
  <si>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</si>
  <si>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</si>
  <si>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</si>
  <si>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</si>
  <si>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</si>
  <si>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</si>
  <si>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</si>
  <si>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</si>
  <si>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</si>
  <si>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</si>
  <si>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</si>
  <si>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</si>
  <si>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</si>
  <si>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</si>
  <si>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</si>
  <si>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</si>
  <si>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</si>
  <si>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</si>
  <si>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</si>
  <si>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</si>
  <si>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</si>
  <si>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</si>
  <si>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</si>
  <si>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</si>
  <si>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</si>
  <si>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</si>
  <si>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</si>
  <si>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</si>
  <si>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</si>
  <si>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</si>
  <si>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</si>
  <si>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</si>
  <si>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</si>
  <si>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</si>
  <si>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</si>
  <si>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</si>
  <si>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</si>
  <si>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</si>
  <si>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</si>
  <si>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</si>
  <si>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</si>
  <si>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</si>
  <si>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</si>
  <si>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</si>
  <si>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</si>
  <si>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</si>
  <si>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</si>
  <si>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</si>
  <si>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</si>
  <si>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</si>
  <si>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</si>
  <si>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</si>
  <si>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</si>
  <si>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</si>
  <si>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</si>
  <si>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</si>
  <si>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</si>
  <si>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</si>
  <si>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</si>
  <si>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</si>
  <si>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</si>
  <si>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</si>
  <si>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</si>
  <si>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</si>
  <si>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</si>
  <si>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</si>
  <si>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</si>
  <si>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</si>
  <si>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</si>
  <si>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</si>
  <si>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</si>
  <si>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</si>
  <si>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</si>
  <si>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</si>
  <si>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</si>
  <si>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</si>
  <si>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</si>
  <si>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</si>
  <si>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</si>
  <si>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</si>
  <si>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</si>
  <si>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</si>
  <si>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</si>
  <si>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</si>
  <si>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</si>
  <si>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</si>
  <si>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</si>
  <si>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</si>
  <si>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</si>
  <si>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</si>
  <si>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</si>
  <si>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</si>
  <si>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</si>
  <si>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</si>
  <si>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</si>
  <si>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</si>
  <si>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</si>
  <si>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</si>
  <si>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</si>
  <si>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</si>
  <si>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</si>
  <si>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</si>
  <si>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</si>
  <si>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</si>
  <si>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</si>
  <si>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</si>
  <si>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</si>
  <si>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</si>
  <si>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</si>
  <si>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</si>
  <si>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</si>
  <si>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</si>
  <si>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</si>
  <si>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</si>
  <si>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</si>
  <si>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</si>
  <si>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</si>
  <si>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</si>
  <si>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</si>
  <si>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</si>
  <si>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</si>
  <si>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</si>
  <si>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</si>
  <si>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</si>
  <si>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</si>
  <si>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</si>
  <si>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</si>
  <si>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</si>
  <si>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</si>
  <si>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</si>
  <si>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</si>
  <si>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</si>
  <si>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</si>
  <si>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</si>
  <si>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</si>
  <si>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</si>
  <si>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</si>
  <si>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</si>
  <si>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</si>
  <si>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</si>
  <si>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</si>
  <si>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</si>
  <si>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</si>
  <si>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</si>
  <si>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</si>
  <si>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</si>
  <si>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</si>
  <si>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</si>
  <si>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</si>
  <si>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</si>
  <si>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</si>
  <si>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</si>
  <si>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</si>
  <si>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</si>
  <si>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</si>
  <si>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</si>
  <si>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</si>
  <si>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</si>
  <si>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</si>
  <si>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</si>
  <si>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</si>
  <si>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</si>
  <si>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</si>
  <si>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</si>
  <si>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</si>
  <si>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</si>
  <si>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</si>
  <si>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</si>
  <si>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</si>
  <si>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</si>
  <si>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</si>
  <si>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</si>
  <si>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</si>
  <si>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</si>
  <si>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</si>
  <si>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</si>
  <si>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</si>
  <si>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</si>
  <si>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</si>
  <si>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</si>
  <si>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</si>
  <si>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</si>
  <si>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</si>
  <si>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</si>
  <si>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</si>
  <si>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</si>
  <si>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</si>
  <si>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</si>
  <si>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</si>
  <si>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</si>
  <si>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</si>
  <si>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</si>
  <si>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</si>
  <si>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</si>
  <si>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</si>
  <si>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</si>
  <si>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</si>
  <si>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</si>
  <si>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</si>
  <si>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</si>
  <si>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</si>
  <si>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</si>
  <si>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</si>
  <si>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</si>
  <si>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</si>
  <si>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</si>
  <si>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</si>
  <si>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</si>
  <si>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</si>
  <si>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</si>
  <si>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</si>
  <si>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</si>
  <si>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</si>
  <si>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</si>
  <si>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</si>
  <si>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</si>
  <si>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</si>
  <si>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</si>
  <si>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</si>
  <si>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</si>
  <si>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</si>
  <si>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</si>
  <si>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</si>
  <si>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</si>
  <si>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</si>
  <si>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</si>
  <si>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</si>
  <si>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</si>
  <si>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</si>
  <si>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</si>
  <si>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</si>
  <si>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</si>
  <si>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</si>
  <si>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</si>
  <si>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</si>
  <si>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</si>
  <si>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</si>
  <si>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</si>
  <si>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</si>
  <si>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</si>
  <si>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</si>
  <si>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</si>
  <si>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</si>
  <si>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</si>
  <si>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</si>
  <si>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</si>
  <si>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</si>
  <si>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</si>
  <si>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</si>
  <si>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</si>
  <si>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</si>
  <si>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</si>
  <si>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</si>
  <si>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</si>
  <si>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</si>
  <si>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</si>
  <si>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</si>
  <si>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</si>
  <si>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</si>
  <si>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</si>
  <si>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</si>
  <si>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</si>
  <si>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</si>
  <si>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</si>
  <si>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</si>
  <si>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</si>
  <si>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</si>
  <si>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</si>
  <si>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</si>
  <si>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</si>
  <si>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</si>
  <si>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</si>
  <si>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</si>
  <si>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</si>
  <si>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</si>
  <si>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</si>
  <si>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</si>
  <si>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</si>
  <si>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</si>
  <si>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</si>
  <si>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</si>
  <si>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</si>
  <si>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</si>
  <si>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</si>
  <si>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</si>
  <si>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</si>
  <si>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</si>
  <si>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</si>
  <si>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</si>
  <si>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</si>
  <si>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</si>
  <si>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</si>
  <si>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</si>
  <si>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</si>
  <si>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</si>
  <si>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</si>
  <si>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</si>
  <si>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</si>
  <si>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</si>
  <si>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</si>
  <si>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</si>
  <si>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</si>
  <si>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</si>
  <si>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</si>
  <si>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</si>
  <si>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</si>
  <si>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</si>
  <si>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</si>
  <si>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</si>
  <si>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</si>
  <si>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</si>
  <si>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</si>
  <si>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</si>
  <si>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</si>
  <si>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</si>
  <si>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</si>
  <si>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</si>
  <si>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</si>
  <si>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</si>
  <si>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</si>
  <si>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</si>
  <si>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</si>
  <si>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</si>
  <si>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</si>
  <si>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</si>
  <si>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</si>
  <si>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</si>
  <si>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</si>
  <si>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</si>
  <si>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</si>
  <si>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</si>
  <si>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</si>
  <si>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</si>
  <si>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</si>
  <si>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</si>
  <si>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</si>
  <si>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</si>
  <si>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</si>
  <si>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</si>
  <si>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</si>
  <si>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</si>
  <si>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</si>
  <si>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</si>
  <si>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</si>
  <si>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</si>
  <si>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</si>
  <si>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</si>
  <si>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</si>
  <si>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</si>
  <si>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</si>
  <si>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</si>
  <si>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</si>
  <si>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</si>
  <si>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</si>
  <si>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</si>
  <si>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</si>
  <si>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</si>
  <si>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</si>
  <si>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</si>
  <si>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</si>
  <si>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</si>
  <si>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</si>
  <si>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</si>
  <si>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</si>
  <si>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</si>
  <si>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</si>
  <si>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</si>
  <si>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</si>
  <si>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</si>
  <si>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</si>
  <si>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</si>
  <si>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</si>
  <si>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</si>
  <si>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</si>
  <si>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</si>
  <si>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</si>
  <si>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</si>
  <si>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</si>
  <si>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</si>
  <si>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</si>
  <si>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</si>
  <si>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</si>
  <si>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</si>
  <si>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</si>
  <si>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</si>
  <si>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</si>
  <si>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</si>
  <si>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</si>
  <si>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</si>
  <si>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</si>
  <si>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</si>
  <si>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</si>
  <si>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</si>
  <si>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</si>
  <si>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</si>
  <si>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</si>
  <si>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</si>
  <si>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</si>
  <si>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</si>
  <si>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</si>
  <si>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</si>
  <si>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</si>
  <si>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</si>
  <si>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</si>
  <si>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</si>
  <si>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</si>
  <si>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</si>
  <si>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</si>
  <si>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</si>
  <si>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</si>
  <si>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</si>
  <si>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</si>
  <si>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</si>
  <si>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</si>
  <si>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</si>
  <si>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</si>
  <si>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</si>
  <si>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</si>
  <si>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</si>
  <si>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</si>
  <si>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</si>
  <si>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</si>
  <si>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</si>
  <si>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</si>
  <si>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</si>
  <si>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</si>
  <si>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</si>
  <si>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</si>
  <si>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</si>
  <si>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</si>
  <si>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</si>
  <si>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</si>
  <si>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</si>
  <si>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</si>
  <si>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</si>
  <si>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</si>
  <si>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</si>
  <si>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</si>
  <si>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</si>
  <si>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</si>
  <si>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</si>
  <si>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</si>
  <si>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</si>
  <si>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</si>
  <si>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</si>
  <si>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</si>
  <si>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</si>
  <si>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</si>
  <si>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</si>
  <si>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</si>
  <si>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</si>
  <si>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</si>
  <si>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</si>
  <si>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</si>
  <si>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</si>
  <si>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</si>
  <si>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</si>
  <si>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</si>
  <si>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</si>
  <si>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</si>
  <si>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</si>
  <si>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</si>
  <si>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</si>
  <si>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</si>
  <si>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</si>
  <si>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</si>
  <si>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</si>
  <si>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</si>
  <si>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</si>
  <si>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</si>
  <si>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</si>
  <si>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</si>
  <si>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</si>
  <si>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</si>
  <si>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</si>
  <si>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</si>
  <si>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</si>
  <si>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</si>
  <si>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</si>
  <si>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</si>
  <si>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</si>
  <si>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</si>
  <si>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</si>
  <si>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</si>
  <si>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</si>
  <si>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</si>
  <si>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</si>
  <si>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</si>
  <si>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</si>
  <si>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</si>
  <si>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</si>
  <si>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</si>
  <si>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</si>
  <si>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</si>
  <si>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</si>
  <si>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</si>
  <si>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</si>
  <si>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</si>
  <si>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</si>
  <si>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</si>
  <si>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</si>
  <si>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</si>
  <si>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</si>
  <si>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</si>
  <si>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</si>
  <si>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</si>
  <si>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</si>
  <si>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</si>
  <si>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</si>
  <si>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</si>
  <si>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</si>
  <si>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</si>
  <si>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</si>
  <si>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</si>
  <si>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</si>
  <si>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</si>
  <si>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</si>
  <si>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</si>
  <si>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</si>
  <si>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</si>
  <si>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</si>
  <si>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</si>
  <si>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</si>
  <si>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</si>
  <si>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</si>
  <si>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</si>
  <si>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</si>
  <si>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</si>
  <si>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</si>
  <si>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</si>
  <si>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</si>
  <si>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</si>
  <si>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</si>
  <si>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</si>
  <si>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</si>
  <si>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</si>
  <si>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</si>
  <si>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</si>
  <si>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</si>
  <si>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</si>
  <si>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</si>
  <si>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</si>
  <si>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</si>
  <si>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</si>
  <si>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</si>
  <si>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</si>
  <si>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</si>
  <si>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</si>
  <si>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</si>
  <si>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</si>
  <si>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</si>
  <si>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</si>
  <si>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</si>
  <si>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</si>
  <si>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</si>
  <si>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</si>
  <si>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</si>
  <si>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</si>
  <si>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</si>
  <si>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</si>
  <si>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</si>
  <si>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</si>
  <si>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</si>
  <si>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</si>
  <si>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</si>
  <si>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</si>
  <si>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</si>
  <si>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</si>
  <si>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</si>
  <si>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</si>
  <si>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</si>
  <si>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</si>
  <si>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</si>
  <si>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</si>
  <si>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</si>
  <si>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</si>
  <si>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</si>
  <si>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</si>
  <si>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</si>
  <si>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</si>
  <si>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</si>
  <si>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</si>
  <si>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</si>
  <si>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</si>
  <si>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</si>
  <si>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</si>
  <si>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</si>
  <si>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</si>
  <si>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</si>
  <si>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</si>
  <si>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</si>
  <si>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</si>
  <si>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</si>
  <si>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</si>
  <si>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</si>
  <si>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</si>
  <si>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</si>
  <si>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</si>
  <si>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</si>
  <si>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</si>
  <si>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</si>
  <si>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</si>
  <si>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</si>
  <si>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</si>
  <si>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</si>
  <si>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</si>
  <si>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</si>
  <si>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</si>
  <si>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</si>
  <si>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</si>
  <si>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</si>
  <si>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</si>
  <si>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</si>
  <si>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</si>
  <si>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</si>
  <si>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</si>
  <si>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</si>
  <si>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</si>
  <si>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</si>
  <si>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</si>
  <si>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</si>
  <si>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</si>
  <si>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</si>
  <si>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</si>
  <si>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</si>
  <si>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</si>
  <si>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</si>
  <si>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</si>
  <si>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</si>
  <si>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</si>
  <si>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</si>
  <si>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</si>
  <si>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</si>
  <si>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</si>
  <si>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</si>
  <si>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</si>
  <si>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</si>
  <si>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</si>
  <si>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</si>
  <si>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</si>
  <si>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</si>
  <si>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</si>
  <si>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</si>
  <si>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</si>
  <si>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</si>
  <si>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</si>
  <si>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</si>
  <si>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</si>
  <si>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</si>
  <si>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</si>
  <si>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</si>
  <si>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</si>
  <si>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</si>
  <si>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</si>
  <si>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</si>
  <si>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</si>
  <si>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</si>
  <si>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</si>
  <si>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</si>
  <si>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</si>
  <si>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</si>
  <si>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</si>
  <si>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</si>
  <si>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</si>
  <si>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</si>
  <si>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</si>
  <si>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</si>
  <si>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</si>
  <si>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</si>
  <si>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</si>
  <si>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</si>
  <si>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</si>
  <si>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</si>
  <si>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</si>
  <si>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</si>
  <si>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</si>
  <si>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</si>
  <si>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</si>
  <si>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</si>
  <si>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</si>
  <si>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</si>
  <si>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</si>
  <si>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</si>
  <si>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</si>
  <si>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</si>
  <si>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</si>
  <si>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</si>
  <si>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</si>
  <si>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</si>
  <si>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</si>
  <si>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</si>
  <si>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</si>
  <si>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</si>
  <si>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</si>
  <si>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</si>
  <si>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</si>
  <si>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</si>
  <si>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</si>
  <si>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</si>
  <si>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</si>
  <si>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</si>
  <si>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</si>
  <si>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</si>
  <si>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</si>
  <si>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</si>
  <si>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</si>
  <si>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</si>
  <si>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</si>
  <si>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</si>
  <si>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</si>
  <si>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</si>
  <si>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</si>
  <si>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</si>
  <si>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</si>
  <si>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</si>
  <si>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</si>
  <si>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</si>
  <si>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</si>
  <si>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</si>
  <si>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</si>
  <si>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</si>
  <si>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</si>
  <si>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</si>
  <si>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</si>
  <si>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</si>
  <si>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</si>
  <si>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</si>
  <si>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</si>
  <si>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</si>
  <si>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</si>
  <si>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</si>
  <si>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</si>
  <si>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</si>
  <si>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</si>
  <si>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</si>
  <si>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</si>
  <si>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</si>
  <si>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</si>
  <si>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</si>
  <si>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</si>
  <si>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</si>
  <si>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</si>
  <si>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</si>
  <si>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</si>
  <si>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</si>
  <si>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</si>
  <si>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</si>
  <si>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</si>
  <si>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</si>
  <si>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</si>
  <si>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</si>
  <si>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</si>
  <si>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</si>
  <si>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</si>
  <si>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</si>
  <si>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</si>
  <si>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</si>
  <si>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</si>
  <si>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</si>
  <si>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</si>
  <si>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</si>
  <si>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</si>
  <si>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</si>
  <si>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</si>
  <si>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</si>
  <si>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</si>
  <si>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</si>
  <si>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</si>
  <si>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</si>
  <si>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</si>
  <si>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</si>
  <si>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</si>
  <si>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</si>
  <si>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</si>
  <si>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</si>
  <si>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</si>
  <si>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</si>
  <si>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</si>
  <si>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</si>
  <si>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</si>
  <si>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</si>
  <si>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</si>
  <si>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</si>
  <si>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</si>
  <si>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</si>
  <si>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</si>
  <si>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</si>
  <si>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</si>
  <si>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</si>
  <si>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</si>
  <si>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</si>
  <si>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</si>
  <si>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</si>
  <si>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</si>
  <si>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</si>
  <si>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</si>
  <si>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</si>
  <si>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</si>
  <si>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</si>
  <si>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</si>
  <si>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</si>
  <si>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</si>
  <si>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</si>
  <si>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</si>
  <si>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</si>
  <si>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</si>
  <si>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</si>
  <si>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</si>
  <si>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</si>
  <si>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</si>
  <si>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</si>
  <si>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</si>
  <si>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</si>
  <si>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</si>
  <si>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</si>
  <si>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</si>
  <si>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</si>
  <si>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</si>
  <si>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</si>
  <si>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</si>
  <si>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</si>
  <si>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</si>
  <si>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</si>
  <si>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</si>
  <si>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</si>
  <si>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</si>
  <si>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</si>
  <si>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</si>
  <si>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</si>
  <si>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</si>
  <si>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</si>
  <si>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</si>
  <si>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</si>
  <si>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</si>
  <si>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</si>
  <si>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</si>
  <si>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</si>
  <si>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</si>
  <si>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</si>
  <si>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</si>
  <si>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</si>
  <si>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</si>
  <si>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</si>
  <si>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</si>
  <si>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</si>
  <si>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</si>
  <si>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</si>
  <si>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</si>
  <si>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</si>
  <si>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</si>
  <si>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</si>
  <si>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</si>
  <si>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</si>
  <si>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</si>
  <si>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</si>
  <si>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</si>
  <si>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</si>
  <si>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</si>
  <si>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</si>
  <si>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</si>
  <si>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</si>
  <si>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</si>
  <si>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</si>
  <si>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</si>
  <si>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</si>
  <si>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</si>
  <si>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</si>
  <si>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</si>
  <si>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</si>
  <si>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</si>
  <si>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</si>
  <si>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</si>
  <si>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</si>
  <si>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</si>
  <si>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</si>
  <si>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</si>
  <si>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</si>
  <si>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</si>
  <si>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</si>
  <si>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</si>
  <si>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</si>
  <si>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</si>
  <si>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</si>
  <si>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</si>
  <si>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</si>
  <si>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</si>
  <si>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</si>
  <si>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</si>
  <si>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</si>
  <si>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</si>
  <si>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</si>
  <si>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</si>
  <si>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</si>
  <si>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</si>
  <si>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</si>
  <si>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</si>
  <si>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</si>
  <si>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</si>
  <si>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</si>
  <si>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</si>
  <si>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</si>
  <si>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</si>
  <si>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</si>
  <si>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</si>
  <si>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</si>
  <si>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</si>
  <si>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</si>
  <si>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</si>
  <si>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</si>
  <si>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</si>
  <si>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</si>
  <si>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</si>
  <si>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</si>
  <si>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</si>
  <si>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</si>
  <si>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</si>
  <si>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</si>
  <si>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</si>
  <si>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</si>
  <si>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</si>
  <si>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</si>
  <si>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</si>
  <si>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</si>
  <si>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</si>
  <si>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</si>
  <si>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</si>
  <si>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</si>
  <si>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</si>
  <si>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</si>
  <si>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</si>
  <si>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</si>
  <si>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</si>
  <si>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</si>
  <si>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</si>
  <si>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</si>
  <si>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</si>
  <si>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</si>
  <si>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</si>
  <si>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</si>
  <si>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</si>
  <si>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</si>
  <si>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</si>
  <si>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</si>
  <si>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</si>
  <si>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</si>
  <si>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</si>
  <si>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</si>
  <si>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</si>
  <si>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</si>
  <si>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</si>
  <si>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</si>
  <si>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</si>
  <si>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</si>
  <si>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</si>
  <si>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</si>
  <si>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</si>
  <si>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</si>
  <si>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</si>
  <si>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</si>
  <si>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</si>
  <si>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</si>
  <si>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</si>
  <si>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</si>
  <si>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</si>
  <si>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</si>
  <si>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</si>
  <si>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</si>
  <si>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</si>
  <si>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</si>
  <si>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</si>
  <si>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</si>
  <si>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</si>
  <si>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</si>
  <si>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</si>
  <si>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</si>
  <si>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</si>
  <si>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</si>
  <si>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</si>
  <si>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</si>
  <si>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</si>
  <si>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</si>
  <si>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</si>
  <si>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</si>
  <si>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</si>
  <si>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</si>
  <si>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</si>
  <si>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</si>
  <si>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</si>
  <si>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</si>
  <si>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</si>
  <si>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</si>
  <si>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</si>
  <si>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</si>
  <si>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</si>
  <si>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</si>
  <si>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</si>
  <si>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</si>
  <si>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</si>
  <si>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</si>
  <si>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</si>
  <si>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</si>
  <si>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</si>
  <si>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</si>
  <si>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</si>
  <si>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</si>
  <si>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</si>
  <si>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</si>
  <si>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</si>
  <si>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</si>
  <si>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</si>
  <si>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</si>
  <si>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</si>
  <si>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</si>
  <si>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</si>
  <si>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</si>
  <si>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</si>
  <si>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</si>
  <si>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</si>
  <si>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</si>
  <si>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</si>
  <si>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</si>
  <si>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</si>
  <si>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</si>
  <si>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</si>
  <si>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</si>
  <si>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</si>
  <si>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</si>
  <si>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</si>
  <si>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</si>
  <si>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</si>
  <si>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</si>
  <si>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</si>
  <si>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</si>
  <si>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</si>
  <si>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</si>
  <si>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</si>
  <si>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</si>
  <si>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</si>
  <si>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</si>
  <si>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</si>
  <si>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</si>
  <si>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</si>
  <si>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</si>
  <si>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</si>
  <si>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</si>
  <si>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</si>
  <si>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</si>
  <si>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</si>
  <si>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</si>
  <si>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</si>
  <si>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</si>
  <si>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</si>
  <si>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</si>
  <si>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</si>
  <si>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</si>
  <si>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</si>
  <si>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</si>
  <si>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</si>
  <si>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</si>
  <si>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</si>
  <si>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</si>
  <si>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</si>
  <si>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</si>
  <si>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</si>
  <si>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</si>
  <si>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</si>
  <si>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</si>
  <si>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</si>
  <si>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</si>
  <si>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</si>
  <si>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</si>
  <si>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</si>
  <si>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</si>
  <si>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</si>
  <si>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</si>
  <si>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</si>
  <si>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</si>
  <si>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</si>
  <si>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</si>
  <si>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</si>
  <si>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</si>
  <si>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</si>
  <si>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</si>
  <si>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</si>
  <si>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</si>
  <si>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</si>
  <si>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</si>
  <si>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</si>
  <si>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</si>
  <si>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</si>
  <si>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</si>
  <si>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</si>
  <si>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</si>
  <si>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</si>
  <si>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</si>
  <si>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</si>
  <si>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</si>
  <si>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</si>
  <si>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</si>
  <si>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</si>
  <si>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</si>
  <si>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</si>
  <si>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</si>
  <si>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</si>
  <si>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</si>
  <si>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</si>
  <si>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</si>
  <si>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</si>
  <si>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</si>
  <si>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</si>
  <si>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</si>
  <si>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</si>
  <si>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</si>
  <si>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</si>
  <si>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</si>
  <si>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</si>
  <si>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</si>
  <si>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</si>
  <si>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</si>
  <si>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</si>
  <si>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</si>
  <si>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</si>
  <si>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</si>
  <si>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</si>
  <si>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</si>
  <si>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</si>
  <si>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</si>
  <si>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</si>
  <si>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</si>
  <si>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</si>
  <si>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</si>
  <si>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</si>
  <si>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</si>
  <si>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</si>
  <si>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</si>
  <si>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</si>
  <si>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</si>
  <si>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</si>
  <si>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</si>
  <si>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</si>
  <si>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</si>
  <si>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</si>
  <si>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</si>
  <si>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</si>
  <si>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</si>
  <si>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</si>
  <si>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</si>
  <si>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</si>
  <si>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</si>
  <si>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</si>
  <si>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</si>
  <si>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</si>
  <si>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</si>
  <si>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</si>
  <si>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</si>
  <si>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</si>
  <si>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</si>
  <si>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</si>
  <si>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</si>
  <si>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</si>
  <si>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</si>
  <si>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</si>
  <si>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</si>
  <si>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</si>
  <si>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</si>
  <si>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</si>
  <si>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</si>
  <si>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</si>
  <si>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</si>
  <si>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</si>
  <si>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</si>
  <si>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</si>
  <si>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</si>
  <si>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</si>
  <si>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</si>
  <si>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</si>
  <si>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</si>
  <si>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</si>
  <si>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</si>
  <si>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</si>
  <si>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</si>
  <si>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</si>
  <si>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</si>
  <si>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</si>
  <si>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</si>
  <si>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</si>
  <si>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</si>
  <si>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</si>
  <si>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</si>
  <si>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</si>
  <si>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</si>
  <si>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</si>
  <si>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</si>
  <si>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</si>
  <si>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</si>
  <si>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</si>
  <si>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</si>
  <si>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</si>
  <si>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</si>
  <si>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</si>
  <si>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</si>
  <si>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</si>
  <si>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</si>
  <si>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</si>
  <si>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</si>
  <si>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</si>
  <si>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</si>
  <si>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</si>
  <si>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</si>
  <si>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</si>
  <si>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</si>
  <si>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</si>
  <si>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</si>
  <si>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</si>
  <si>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</si>
  <si>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</si>
  <si>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</si>
  <si>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</si>
  <si>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</si>
  <si>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</si>
  <si>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</si>
  <si>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</si>
  <si>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</si>
  <si>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</si>
  <si>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</si>
  <si>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</si>
  <si>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</si>
  <si>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</si>
  <si>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</si>
  <si>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</si>
  <si>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</si>
  <si>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</si>
  <si>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</si>
  <si>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</si>
  <si>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</si>
  <si>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</si>
  <si>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</si>
  <si>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</si>
  <si>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</si>
  <si>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</si>
  <si>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</si>
  <si>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</si>
  <si>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</si>
  <si>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</si>
  <si>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</si>
  <si>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</si>
  <si>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</si>
  <si>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</si>
  <si>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</si>
  <si>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</si>
  <si>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</si>
  <si>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</si>
  <si>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</si>
  <si>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</si>
  <si>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</si>
  <si>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</si>
  <si>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</si>
  <si>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</si>
  <si>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</si>
  <si>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</si>
  <si>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</si>
  <si>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</si>
  <si>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</si>
  <si>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</si>
  <si>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</si>
  <si>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</si>
  <si>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</si>
  <si>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</si>
  <si>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</si>
  <si>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</si>
  <si>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</si>
  <si>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</si>
  <si>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</si>
  <si>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</si>
  <si>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</si>
  <si>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</si>
  <si>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</si>
  <si>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</si>
  <si>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</si>
  <si>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</si>
  <si>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</si>
  <si>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</si>
  <si>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</si>
  <si>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</si>
  <si>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</si>
  <si>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</si>
  <si>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</si>
  <si>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</si>
  <si>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</si>
  <si>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</si>
  <si>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</si>
  <si>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</si>
  <si>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</si>
  <si>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</si>
  <si>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</si>
  <si>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</si>
  <si>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</si>
  <si>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</si>
  <si>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</si>
  <si>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</si>
  <si>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</si>
  <si>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</si>
  <si>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</si>
  <si>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</si>
  <si>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</si>
  <si>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</si>
  <si>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</si>
  <si>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</si>
  <si>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</si>
  <si>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</si>
  <si>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</si>
  <si>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</si>
  <si>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</si>
  <si>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</si>
  <si>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</si>
  <si>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</si>
  <si>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</si>
  <si>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</si>
  <si>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</si>
  <si>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</si>
  <si>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</si>
  <si>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</si>
  <si>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</si>
  <si>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</si>
  <si>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</si>
  <si>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</si>
  <si>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</si>
  <si>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</si>
  <si>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</si>
  <si>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</si>
  <si>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</si>
  <si>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</si>
  <si>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</si>
  <si>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</si>
  <si>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</si>
  <si>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</si>
  <si>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</si>
  <si>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</si>
  <si>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</si>
  <si>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</si>
  <si>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</si>
  <si>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</si>
  <si>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</si>
  <si>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</si>
  <si>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</si>
  <si>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</si>
  <si>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</si>
  <si>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</si>
  <si>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</si>
  <si>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</si>
  <si>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</si>
  <si>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</si>
  <si>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</si>
  <si>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</si>
  <si>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</si>
  <si>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</si>
  <si>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</si>
  <si>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</si>
  <si>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</si>
  <si>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</si>
  <si>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</si>
  <si>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</si>
  <si>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</si>
  <si>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</si>
  <si>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</si>
  <si>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</si>
  <si>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</si>
  <si>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</si>
  <si>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</si>
  <si>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</si>
  <si>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</si>
  <si>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</si>
  <si>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</si>
  <si>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</si>
  <si>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</si>
  <si>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</si>
  <si>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</si>
  <si>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</si>
  <si>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</si>
  <si>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</si>
  <si>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</si>
  <si>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</si>
  <si>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</si>
  <si>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</si>
  <si>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</si>
  <si>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</si>
  <si>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</si>
  <si>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</si>
  <si>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</si>
  <si>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</si>
  <si>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</si>
  <si>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</si>
  <si>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</si>
  <si>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</si>
  <si>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</si>
  <si>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</si>
  <si>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</si>
  <si>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</si>
  <si>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</si>
  <si>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</si>
  <si>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</si>
  <si>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</si>
  <si>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</si>
  <si>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</si>
  <si>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</si>
  <si>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</si>
  <si>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</si>
  <si>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</si>
  <si>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</si>
  <si>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</si>
  <si>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</si>
  <si>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</si>
  <si>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</si>
  <si>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</si>
  <si>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</si>
  <si>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</si>
  <si>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</si>
  <si>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</si>
  <si>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</si>
  <si>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</si>
  <si>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</si>
  <si>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</si>
  <si>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</si>
  <si>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</si>
  <si>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</si>
  <si>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</si>
  <si>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</si>
  <si>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</si>
  <si>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</si>
  <si>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</si>
  <si>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</si>
  <si>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</si>
  <si>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</si>
  <si>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</si>
  <si>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</si>
  <si>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</si>
  <si>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</si>
  <si>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</si>
  <si>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</si>
  <si>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</si>
  <si>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</si>
  <si>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</si>
  <si>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</si>
  <si>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</si>
  <si>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</si>
  <si>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</si>
  <si>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</si>
  <si>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</si>
  <si>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</si>
  <si>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</si>
  <si>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</si>
  <si>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</si>
  <si>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</si>
  <si>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</si>
  <si>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</si>
  <si>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</si>
  <si>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</si>
  <si>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</si>
  <si>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</si>
  <si>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</si>
  <si>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</si>
  <si>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</si>
  <si>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</si>
  <si>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</si>
  <si>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</si>
  <si>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</si>
  <si>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</si>
  <si>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</si>
  <si>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</si>
  <si>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</si>
  <si>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</si>
  <si>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</si>
  <si>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</si>
  <si>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</si>
  <si>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</si>
  <si>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</si>
  <si>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</si>
  <si>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</si>
  <si>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</si>
  <si>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</si>
  <si>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</si>
  <si>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</si>
  <si>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</si>
  <si>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</si>
  <si>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</si>
  <si>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</si>
  <si>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</si>
  <si>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</si>
  <si>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</si>
  <si>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</si>
  <si>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</si>
  <si>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</si>
  <si>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</si>
  <si>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</si>
  <si>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</si>
  <si>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</si>
  <si>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</si>
  <si>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</si>
  <si>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</si>
  <si>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</si>
  <si>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</si>
  <si>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</si>
  <si>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</si>
  <si>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</si>
  <si>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</si>
  <si>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</si>
  <si>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</si>
  <si>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</si>
  <si>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</si>
  <si>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</si>
  <si>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</si>
  <si>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</si>
  <si>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</si>
  <si>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</si>
  <si>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</si>
  <si>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</si>
  <si>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</si>
  <si>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</si>
  <si>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</si>
  <si>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</si>
  <si>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</si>
  <si>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</si>
  <si>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</si>
  <si>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</si>
  <si>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</si>
  <si>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</si>
  <si>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</si>
  <si>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</si>
  <si>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</si>
  <si>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</si>
  <si>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</si>
  <si>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</si>
  <si>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</si>
  <si>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</si>
  <si>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</si>
  <si>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</si>
  <si>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</si>
  <si>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</si>
  <si>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</si>
  <si>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</si>
  <si>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</si>
  <si>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</si>
  <si>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</si>
  <si>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</si>
  <si>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</si>
  <si>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</si>
  <si>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</si>
  <si>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</si>
  <si>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</si>
  <si>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</si>
  <si>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</si>
  <si>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</si>
  <si>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</si>
  <si>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</si>
  <si>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</si>
  <si>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</si>
  <si>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</si>
  <si>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</si>
  <si>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</si>
  <si>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</si>
  <si>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</si>
  <si>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</si>
  <si>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</si>
  <si>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</si>
  <si>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</si>
  <si>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</si>
  <si>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</si>
  <si>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</si>
  <si>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</si>
  <si>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</si>
  <si>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</si>
  <si>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</si>
  <si>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</si>
  <si>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</si>
  <si>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</si>
  <si>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</si>
  <si>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</si>
  <si>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</si>
  <si>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</si>
  <si>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</si>
  <si>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</si>
  <si>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</si>
  <si>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</si>
  <si>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</si>
  <si>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</si>
  <si>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</si>
  <si>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</si>
  <si>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</si>
  <si>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</si>
  <si>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</si>
  <si>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</si>
  <si>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</si>
  <si>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</si>
  <si>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</si>
  <si>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</si>
  <si>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</si>
  <si>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</si>
  <si>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</si>
  <si>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</si>
  <si>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</si>
  <si>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</si>
  <si>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</si>
  <si>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</si>
  <si>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</si>
  <si>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</si>
  <si>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</si>
  <si>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</si>
  <si>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</si>
  <si>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</si>
  <si>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</si>
  <si>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</si>
  <si>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</si>
  <si>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</si>
  <si>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</si>
  <si>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</si>
  <si>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</si>
  <si>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</si>
  <si>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</si>
  <si>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</si>
  <si>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</si>
  <si>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</si>
  <si>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</si>
  <si>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</si>
  <si>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</si>
  <si>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</si>
  <si>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</si>
  <si>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</si>
  <si>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</si>
  <si>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</si>
  <si>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</si>
  <si>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</si>
  <si>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</si>
  <si>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</si>
  <si>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</si>
  <si>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</si>
  <si>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</si>
  <si>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</si>
  <si>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</si>
  <si>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</si>
  <si>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</si>
  <si>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</si>
  <si>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</si>
  <si>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</si>
  <si>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</si>
  <si>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</si>
  <si>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</si>
  <si>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</si>
  <si>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</si>
  <si>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</si>
  <si>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</si>
  <si>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</si>
  <si>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</si>
  <si>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</si>
  <si>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</si>
  <si>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</si>
  <si>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</si>
  <si>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</si>
  <si>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</si>
  <si>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</si>
  <si>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</si>
  <si>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</si>
  <si>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</si>
  <si>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</si>
  <si>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</si>
  <si>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</si>
  <si>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</si>
  <si>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</si>
  <si>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</si>
  <si>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</si>
  <si>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</si>
  <si>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</si>
  <si>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</si>
  <si>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</si>
  <si>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</si>
  <si>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</si>
  <si>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</si>
  <si>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</si>
  <si>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</si>
  <si>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</si>
  <si>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</si>
  <si>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</si>
  <si>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</si>
  <si>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</si>
  <si>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</si>
  <si>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</si>
  <si>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</si>
  <si>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</si>
  <si>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</si>
  <si>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</si>
  <si>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</si>
  <si>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</si>
  <si>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</si>
  <si>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</si>
  <si>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</si>
  <si>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</si>
  <si>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</si>
  <si>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</si>
  <si>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</si>
  <si>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</si>
  <si>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</si>
  <si>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</si>
  <si>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</si>
  <si>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</si>
  <si>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</si>
  <si>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</si>
  <si>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</si>
  <si>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</si>
  <si>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</si>
  <si>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</si>
  <si>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</si>
  <si>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</si>
  <si>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</si>
  <si>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</si>
  <si>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</si>
  <si>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</si>
  <si>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</si>
  <si>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</si>
  <si>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</si>
  <si>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</si>
  <si>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</si>
  <si>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</si>
  <si>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</si>
  <si>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</si>
  <si>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</si>
  <si>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</si>
  <si>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</si>
  <si>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</si>
  <si>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</si>
  <si>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</si>
  <si>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</si>
  <si>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</si>
  <si>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</si>
  <si>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</si>
  <si>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</si>
  <si>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</si>
  <si>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</si>
  <si>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</si>
  <si>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</si>
  <si>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</si>
  <si>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</si>
  <si>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</si>
  <si>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</si>
  <si>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</si>
  <si>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</si>
  <si>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</si>
  <si>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</si>
  <si>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</si>
  <si>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</si>
  <si>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</si>
  <si>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</si>
  <si>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</si>
  <si>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</si>
  <si>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</si>
  <si>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</si>
  <si>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</si>
  <si>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</si>
  <si>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</si>
  <si>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</si>
  <si>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</si>
  <si>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</si>
  <si>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</si>
  <si>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</si>
  <si>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</si>
  <si>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</si>
  <si>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</si>
  <si>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</si>
  <si>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</si>
  <si>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</si>
  <si>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</si>
  <si>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</si>
  <si>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</si>
  <si>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</si>
  <si>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</si>
  <si>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</si>
  <si>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</si>
  <si>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</si>
  <si>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</si>
  <si>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</si>
  <si>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</si>
  <si>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</si>
  <si>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</si>
  <si>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</si>
  <si>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</si>
  <si>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</si>
  <si>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</si>
  <si>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</si>
  <si>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</si>
  <si>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</si>
  <si>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</si>
  <si>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</si>
  <si>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</si>
  <si>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</si>
  <si>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</si>
  <si>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</si>
  <si>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</si>
  <si>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</si>
  <si>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</si>
  <si>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</si>
  <si>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</si>
  <si>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</si>
  <si>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</si>
  <si>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</si>
  <si>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</si>
  <si>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</si>
  <si>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</si>
  <si>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</si>
  <si>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</si>
  <si>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</si>
  <si>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</si>
  <si>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</si>
  <si>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</si>
  <si>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</si>
  <si>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</si>
  <si>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</si>
  <si>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</si>
  <si>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</si>
  <si>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</si>
  <si>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</si>
  <si>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</si>
  <si>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</si>
  <si>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</si>
  <si>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</si>
  <si>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</si>
  <si>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</si>
  <si>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</si>
  <si>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</si>
  <si>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</si>
  <si>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</si>
  <si>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</si>
  <si>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</si>
  <si>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</si>
  <si>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</si>
  <si>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</si>
  <si>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</si>
  <si>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</si>
  <si>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</si>
  <si>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</si>
  <si>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</si>
  <si>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</si>
  <si>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</si>
  <si>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</si>
  <si>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</si>
  <si>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</si>
  <si>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</si>
  <si>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</si>
  <si>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</si>
  <si>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</si>
  <si>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</si>
  <si>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</si>
  <si>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</si>
  <si>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</si>
  <si>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</si>
  <si>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</si>
  <si>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</si>
  <si>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</si>
  <si>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</si>
  <si>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</si>
  <si>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</si>
  <si>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</si>
  <si>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</si>
  <si>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</si>
  <si>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</si>
  <si>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</si>
  <si>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</si>
  <si>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</si>
  <si>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</si>
  <si>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</si>
  <si>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</si>
  <si>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</si>
  <si>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</si>
  <si>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</si>
  <si>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</si>
  <si>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</si>
  <si>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</si>
  <si>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</si>
  <si>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</si>
  <si>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</si>
  <si>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</si>
  <si>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</si>
  <si>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</si>
  <si>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</si>
  <si>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</si>
  <si>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</si>
  <si>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</si>
  <si>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</si>
  <si>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</si>
  <si>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</si>
  <si>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</si>
  <si>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</si>
  <si>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</si>
  <si>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</si>
  <si>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</si>
  <si>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</si>
  <si>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</si>
  <si>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</si>
  <si>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</si>
  <si>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</si>
  <si>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</si>
  <si>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</si>
  <si>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</si>
  <si>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</si>
  <si>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</si>
  <si>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</si>
  <si>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</si>
  <si>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</si>
  <si>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</si>
  <si>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</si>
  <si>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</si>
  <si>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</si>
  <si>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</si>
  <si>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</si>
  <si>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</si>
  <si>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</si>
  <si>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</si>
  <si>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</si>
  <si>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</si>
  <si>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</si>
  <si>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</si>
  <si>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</si>
  <si>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</si>
  <si>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</si>
  <si>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</si>
  <si>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</si>
  <si>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</si>
  <si>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</si>
  <si>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</si>
  <si>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</si>
  <si>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</si>
  <si>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</si>
  <si>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</si>
  <si>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</si>
  <si>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</si>
  <si>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</si>
  <si>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</si>
  <si>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</si>
  <si>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</si>
  <si>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</si>
  <si>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</si>
  <si>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</si>
  <si>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</si>
  <si>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</si>
  <si>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</si>
  <si>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</si>
  <si>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</si>
  <si>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</si>
  <si>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</si>
  <si>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</si>
  <si>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</si>
  <si>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</si>
  <si>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</si>
  <si>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</si>
  <si>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</si>
  <si>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</si>
  <si>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</si>
  <si>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</si>
  <si>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</si>
  <si>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</si>
  <si>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</si>
  <si>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</si>
  <si>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</si>
  <si>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</si>
  <si>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</si>
  <si>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</si>
  <si>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</si>
  <si>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</si>
  <si>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</si>
  <si>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</si>
  <si>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</si>
  <si>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</si>
  <si>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</si>
  <si>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</si>
  <si>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</si>
  <si>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</si>
  <si>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</si>
  <si>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</si>
  <si>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</si>
  <si>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</si>
  <si>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</si>
  <si>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</si>
  <si>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</si>
  <si>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</si>
  <si>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</si>
  <si>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</si>
  <si>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</si>
  <si>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</si>
  <si>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</si>
  <si>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</si>
  <si>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</si>
  <si>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</si>
  <si>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</si>
  <si>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</si>
  <si>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</si>
  <si>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</si>
  <si>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</si>
  <si>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</si>
  <si>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</si>
  <si>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</si>
  <si>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</si>
  <si>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</si>
  <si>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</si>
  <si>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</si>
  <si>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</si>
  <si>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</si>
  <si>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</si>
  <si>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</si>
  <si>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</si>
  <si>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</si>
  <si>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</si>
  <si>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</si>
  <si>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</si>
  <si>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</si>
  <si>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</si>
  <si>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</si>
  <si>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</si>
  <si>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</si>
  <si>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</si>
  <si>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</si>
  <si>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</si>
  <si>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</si>
  <si>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</si>
  <si>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</si>
  <si>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</si>
  <si>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</si>
  <si>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</si>
  <si>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</si>
  <si>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</si>
  <si>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</si>
  <si>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</si>
  <si>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</si>
  <si>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</si>
  <si>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</si>
  <si>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</si>
  <si>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</si>
  <si>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</si>
  <si>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</si>
  <si>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</si>
  <si>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</si>
  <si>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</si>
  <si>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</si>
  <si>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</si>
  <si>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</si>
  <si>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</si>
  <si>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</si>
  <si>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</si>
  <si>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</si>
  <si>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</si>
  <si>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</si>
  <si>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</si>
  <si>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</si>
  <si>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</si>
  <si>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</si>
  <si>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</si>
  <si>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</si>
  <si>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</si>
  <si>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</si>
  <si>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</si>
  <si>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</si>
  <si>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</si>
  <si>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</si>
  <si>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</si>
  <si>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</si>
  <si>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</si>
  <si>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</si>
  <si>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</si>
  <si>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</si>
  <si>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</si>
  <si>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</si>
  <si>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</si>
  <si>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</si>
  <si>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</si>
  <si>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</si>
  <si>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</si>
  <si>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</si>
  <si>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</si>
  <si>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</si>
  <si>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</si>
  <si>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</si>
  <si>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</si>
  <si>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</si>
  <si>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</si>
  <si>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</si>
  <si>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</si>
  <si>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</si>
  <si>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</si>
  <si>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</si>
  <si>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</si>
  <si>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</si>
  <si>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</si>
  <si>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</si>
  <si>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</si>
  <si>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</si>
  <si>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</si>
  <si>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</si>
  <si>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</si>
  <si>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</si>
  <si>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</si>
  <si>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</si>
  <si>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</si>
  <si>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</si>
  <si>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</si>
  <si>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</si>
  <si>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</si>
  <si>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</si>
  <si>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</si>
  <si>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</si>
  <si>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</si>
  <si>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</si>
  <si>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</si>
  <si>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</si>
  <si>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</si>
  <si>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</si>
  <si>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</si>
  <si>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</si>
  <si>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</si>
  <si>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</si>
  <si>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</si>
  <si>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</si>
  <si>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</si>
  <si>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</si>
  <si>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</si>
  <si>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</si>
  <si>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</si>
  <si>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</si>
  <si>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</si>
  <si>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</si>
  <si>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</si>
  <si>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</si>
  <si>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</si>
  <si>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</si>
  <si>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</si>
  <si>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</si>
  <si>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</si>
  <si>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</si>
  <si>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</si>
  <si>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</si>
  <si>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</si>
  <si>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</si>
  <si>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</si>
  <si>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</si>
  <si>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</si>
  <si>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</si>
  <si>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</si>
  <si>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</si>
  <si>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</si>
  <si>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</si>
  <si>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</si>
  <si>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</si>
  <si>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</si>
  <si>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</si>
  <si>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</si>
  <si>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</si>
  <si>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</si>
  <si>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</si>
  <si>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</si>
  <si>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</si>
  <si>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</si>
  <si>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</si>
  <si>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</si>
  <si>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</si>
  <si>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</si>
  <si>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</si>
  <si>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</si>
  <si>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</si>
  <si>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</si>
  <si>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</si>
  <si>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</si>
  <si>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</si>
  <si>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</si>
  <si>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</si>
  <si>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</si>
  <si>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</si>
  <si>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</si>
  <si>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</si>
  <si>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</si>
  <si>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</si>
  <si>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</si>
  <si>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</si>
  <si>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</si>
  <si>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</si>
  <si>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</si>
  <si>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</si>
  <si>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</si>
  <si>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</si>
  <si>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</si>
  <si>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</si>
  <si>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</si>
  <si>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</si>
  <si>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</si>
  <si>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</si>
  <si>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</si>
  <si>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</si>
  <si>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</si>
  <si>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</si>
  <si>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</si>
  <si>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</si>
  <si>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</si>
  <si>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</si>
  <si>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</si>
  <si>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</si>
  <si>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</si>
  <si>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</si>
  <si>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</si>
  <si>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</si>
  <si>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</si>
  <si>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</si>
  <si>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</si>
  <si>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</si>
  <si>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</si>
  <si>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</si>
  <si>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</si>
  <si>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</si>
  <si>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</si>
  <si>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</si>
  <si>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</si>
  <si>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</si>
  <si>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</si>
  <si>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</si>
  <si>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</si>
  <si>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</si>
  <si>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</si>
  <si>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</si>
  <si>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</si>
  <si>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</si>
  <si>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</si>
  <si>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</si>
  <si>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</si>
  <si>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</si>
  <si>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</si>
  <si>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</si>
  <si>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</si>
  <si>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</si>
  <si>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</si>
  <si>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</si>
  <si>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</si>
  <si>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</si>
  <si>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</si>
  <si>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</si>
  <si>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</si>
  <si>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</si>
  <si>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</si>
  <si>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</si>
  <si>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</si>
  <si>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</si>
  <si>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</si>
  <si>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</si>
  <si>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</si>
  <si>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</si>
  <si>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</si>
  <si>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</si>
  <si>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</si>
  <si>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</si>
  <si>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</si>
  <si>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</si>
  <si>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</si>
  <si>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</si>
  <si>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</si>
  <si>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</si>
  <si>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</si>
  <si>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</si>
  <si>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</si>
  <si>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</si>
  <si>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</si>
  <si>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</si>
  <si>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</si>
  <si>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</si>
  <si>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</si>
  <si>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</si>
  <si>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</si>
  <si>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</si>
  <si>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</si>
  <si>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</si>
  <si>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</si>
  <si>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</si>
  <si>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</si>
  <si>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</si>
  <si>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</si>
  <si>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</si>
  <si>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</si>
  <si>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</si>
  <si>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</si>
  <si>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</si>
  <si>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</si>
  <si>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</si>
  <si>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</si>
  <si>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</si>
  <si>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</si>
  <si>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</si>
  <si>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</si>
  <si>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</si>
  <si>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</si>
  <si>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</si>
  <si>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</si>
  <si>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</si>
  <si>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</si>
  <si>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</si>
  <si>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</si>
  <si>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</si>
  <si>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</si>
  <si>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</si>
  <si>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</si>
  <si>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</si>
  <si>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</si>
  <si>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</si>
  <si>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</si>
  <si>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</si>
  <si>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</si>
  <si>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</si>
  <si>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</si>
  <si>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</si>
  <si>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</si>
  <si>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</si>
  <si>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</si>
  <si>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</si>
  <si>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</si>
  <si>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</si>
  <si>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</si>
  <si>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</si>
  <si>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</si>
  <si>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</si>
  <si>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</si>
  <si>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</si>
  <si>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</si>
  <si>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</si>
  <si>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</si>
  <si>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</si>
  <si>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</si>
  <si>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</si>
  <si>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</si>
  <si>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</si>
  <si>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</si>
  <si>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</si>
  <si>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</si>
  <si>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</si>
  <si>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</si>
  <si>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</si>
  <si>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</si>
  <si>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</si>
  <si>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</si>
  <si>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</si>
  <si>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</si>
  <si>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</si>
  <si>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</si>
  <si>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</si>
  <si>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</si>
  <si>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</si>
  <si>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</si>
  <si>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</si>
  <si>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</si>
  <si>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</si>
  <si>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</si>
  <si>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</si>
  <si>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</si>
  <si>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</si>
  <si>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</si>
  <si>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</si>
  <si>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</si>
  <si>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</si>
  <si>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</si>
  <si>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</si>
  <si>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</si>
  <si>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</si>
  <si>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</si>
  <si>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</si>
  <si>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</si>
  <si>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</si>
  <si>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</si>
  <si>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</si>
  <si>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</si>
  <si>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</si>
  <si>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</si>
  <si>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</si>
  <si>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</si>
  <si>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</si>
  <si>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</si>
  <si>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</si>
  <si>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</si>
  <si>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</si>
  <si>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</si>
  <si>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</si>
  <si>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</si>
  <si>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</si>
  <si>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</si>
  <si>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</si>
  <si>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</si>
  <si>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</si>
  <si>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</si>
  <si>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</si>
  <si>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</si>
  <si>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</si>
  <si>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</si>
  <si>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</si>
  <si>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</si>
  <si>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</si>
  <si>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</si>
  <si>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</si>
  <si>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</si>
  <si>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</si>
  <si>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</si>
  <si>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</si>
  <si>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</si>
  <si>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</si>
  <si>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</si>
  <si>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</si>
  <si>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</si>
  <si>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</si>
  <si>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</si>
  <si>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</si>
  <si>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</si>
  <si>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</si>
  <si>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</si>
  <si>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</si>
  <si>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</si>
  <si>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</si>
  <si>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</si>
  <si>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</si>
  <si>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</si>
  <si>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</si>
  <si>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</si>
  <si>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</si>
  <si>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</si>
  <si>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</si>
  <si>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</si>
  <si>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</si>
  <si>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</si>
  <si>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</si>
  <si>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</si>
  <si>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</si>
  <si>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</si>
  <si>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</si>
  <si>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</si>
  <si>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</si>
  <si>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</si>
  <si>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</si>
  <si>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</si>
  <si>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</si>
  <si>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</si>
  <si>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</si>
  <si>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</si>
  <si>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</si>
  <si>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</si>
  <si>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</si>
  <si>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</si>
  <si>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</si>
  <si>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</si>
  <si>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</si>
  <si>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</si>
  <si>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</si>
  <si>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</si>
  <si>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</si>
  <si>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</si>
  <si>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</si>
  <si>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</si>
  <si>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</si>
  <si>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</si>
  <si>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</si>
  <si>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</si>
  <si>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</si>
  <si>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</si>
  <si>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</si>
  <si>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</si>
  <si>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</si>
  <si>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</si>
  <si>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</si>
  <si>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</si>
  <si>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</si>
  <si>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</si>
  <si>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</si>
  <si>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</si>
  <si>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</si>
  <si>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</si>
  <si>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</si>
  <si>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</si>
  <si>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</si>
  <si>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</si>
  <si>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</si>
  <si>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</si>
  <si>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</si>
  <si>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</si>
  <si>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</si>
  <si>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</si>
  <si>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</si>
  <si>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</si>
  <si>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</si>
  <si>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</si>
  <si>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</si>
  <si>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</si>
  <si>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</si>
  <si>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</si>
  <si>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</si>
  <si>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</si>
  <si>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</si>
  <si>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</si>
  <si>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</si>
  <si>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</si>
  <si>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</si>
  <si>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</si>
  <si>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</si>
  <si>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</si>
  <si>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</si>
  <si>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</si>
  <si>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</si>
  <si>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</si>
  <si>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</si>
  <si>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</si>
  <si>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</si>
  <si>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</si>
  <si>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</si>
  <si>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</si>
  <si>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</si>
  <si>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</si>
  <si>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</si>
  <si>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</si>
  <si>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</si>
  <si>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</si>
  <si>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</si>
  <si>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</si>
  <si>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</si>
  <si>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</si>
  <si>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</si>
  <si>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</si>
  <si>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</si>
  <si>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</si>
  <si>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</si>
  <si>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</si>
  <si>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</si>
  <si>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</si>
  <si>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</si>
  <si>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</si>
  <si>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</si>
  <si>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</si>
  <si>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</si>
  <si>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</si>
  <si>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</si>
  <si>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</si>
  <si>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</si>
  <si>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</si>
  <si>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</si>
  <si>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</si>
  <si>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</si>
  <si>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</si>
  <si>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</si>
  <si>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</si>
  <si>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</si>
  <si>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</si>
  <si>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</si>
  <si>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</si>
  <si>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</si>
  <si>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</si>
  <si>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</si>
  <si>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</si>
  <si>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</si>
  <si>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</si>
  <si>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</si>
  <si>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</si>
  <si>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</si>
  <si>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</si>
  <si>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</si>
  <si>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</si>
  <si>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</si>
  <si>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</si>
  <si>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</si>
  <si>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</si>
  <si>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</si>
  <si>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</si>
  <si>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</si>
  <si>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</si>
  <si>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</si>
  <si>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</si>
  <si>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</si>
  <si>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</si>
  <si>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</si>
  <si>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</si>
  <si>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</si>
  <si>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</si>
  <si>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</si>
  <si>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</si>
  <si>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</si>
  <si>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</si>
  <si>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</si>
  <si>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</si>
  <si>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</si>
  <si>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</si>
  <si>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</si>
  <si>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</si>
  <si>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</si>
  <si>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</si>
  <si>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</si>
  <si>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</si>
  <si>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</si>
  <si>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</si>
  <si>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</si>
  <si>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</si>
  <si>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</si>
  <si>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</si>
  <si>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</si>
  <si>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</si>
  <si>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</si>
  <si>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</si>
  <si>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</si>
  <si>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</si>
  <si>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</si>
  <si>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</si>
  <si>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</si>
  <si>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</si>
  <si>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</si>
  <si>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</si>
  <si>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</si>
  <si>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</si>
  <si>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</si>
  <si>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</si>
  <si>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</si>
  <si>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</si>
  <si>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</si>
  <si>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</si>
  <si>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</si>
  <si>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</si>
  <si>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</si>
  <si>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</si>
  <si>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</si>
  <si>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</si>
  <si>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</si>
  <si>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</si>
  <si>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</si>
  <si>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</si>
  <si>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</si>
  <si>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</si>
  <si>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</si>
  <si>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</si>
  <si>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</si>
  <si>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</si>
  <si>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</si>
  <si>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</si>
  <si>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</si>
  <si>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</si>
  <si>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</si>
  <si>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</si>
  <si>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</si>
  <si>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</si>
  <si>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</si>
  <si>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</si>
  <si>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</si>
  <si>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</si>
  <si>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</si>
  <si>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</si>
  <si>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</si>
  <si>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</si>
  <si>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</si>
  <si>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</si>
  <si>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</si>
  <si>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</si>
  <si>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</si>
  <si>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</si>
  <si>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</si>
  <si>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</si>
  <si>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</si>
  <si>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</si>
  <si>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</si>
  <si>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</si>
  <si>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</si>
  <si>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</si>
  <si>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</si>
  <si>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</si>
  <si>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</si>
  <si>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</si>
  <si>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</si>
  <si>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</si>
  <si>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</si>
  <si>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</si>
  <si>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</si>
  <si>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</si>
  <si>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</si>
  <si>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</si>
  <si>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</si>
  <si>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</si>
  <si>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</si>
  <si>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</si>
  <si>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</si>
  <si>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</si>
  <si>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</si>
  <si>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</si>
  <si>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</si>
  <si>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</si>
  <si>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</si>
  <si>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</si>
  <si>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</si>
  <si>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</si>
  <si>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</si>
  <si>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</si>
  <si>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</si>
  <si>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</si>
  <si>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</si>
  <si>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</si>
  <si>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</si>
  <si>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</si>
  <si>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</si>
  <si>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</si>
  <si>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</si>
  <si>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</si>
  <si>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</si>
  <si>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</si>
  <si>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</si>
  <si>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</si>
  <si>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</si>
  <si>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</si>
  <si>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</si>
  <si>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</si>
  <si>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</si>
  <si>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</si>
  <si>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</si>
  <si>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</si>
  <si>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</si>
  <si>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</si>
  <si>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</si>
  <si>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</si>
  <si>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</si>
  <si>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</si>
  <si>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</si>
  <si>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</si>
  <si>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</si>
  <si>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</si>
  <si>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</si>
  <si>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</si>
  <si>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</si>
  <si>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</si>
  <si>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</si>
  <si>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</si>
  <si>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</si>
  <si>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</si>
  <si>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</si>
  <si>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</si>
  <si>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</si>
  <si>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</si>
  <si>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</si>
  <si>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</si>
  <si>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</si>
  <si>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</si>
  <si>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</si>
  <si>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</si>
  <si>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</si>
  <si>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</si>
  <si>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</si>
  <si>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</si>
  <si>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</si>
  <si>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</si>
  <si>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</si>
  <si>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</si>
  <si>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</si>
  <si>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</si>
  <si>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</si>
  <si>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</si>
  <si>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</si>
  <si>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</si>
  <si>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</si>
  <si>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</si>
  <si>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</si>
  <si>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</si>
  <si>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</si>
  <si>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</si>
  <si>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</si>
  <si>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</si>
  <si>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</si>
  <si>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</si>
  <si>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</si>
  <si>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</si>
  <si>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</si>
  <si>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</si>
  <si>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</si>
  <si>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</si>
  <si>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</si>
  <si>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</si>
  <si>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</si>
  <si>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</si>
  <si>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</si>
  <si>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</si>
  <si>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</si>
  <si>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</si>
  <si>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</si>
  <si>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</si>
  <si>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</si>
  <si>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</si>
  <si>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</si>
  <si>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</si>
  <si>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</si>
  <si>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</si>
  <si>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</si>
  <si>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</si>
  <si>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</si>
  <si>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</si>
  <si>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</si>
  <si>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</si>
  <si>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</si>
  <si>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</si>
  <si>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</si>
  <si>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</si>
  <si>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</si>
  <si>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</si>
  <si>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</si>
  <si>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</si>
  <si>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</si>
  <si>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</si>
  <si>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</si>
  <si>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</si>
  <si>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</si>
  <si>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</si>
  <si>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</si>
  <si>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</si>
  <si>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</si>
  <si>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</si>
  <si>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</si>
  <si>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</si>
  <si>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</si>
  <si>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</si>
  <si>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</si>
  <si>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</si>
  <si>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</si>
  <si>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</si>
  <si>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</si>
  <si>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</si>
  <si>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</si>
  <si>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</si>
  <si>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</si>
  <si>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</si>
  <si>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</si>
  <si>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</si>
  <si>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</si>
  <si>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</si>
  <si>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</si>
  <si>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</si>
  <si>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</si>
  <si>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</si>
  <si>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</si>
  <si>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</si>
  <si>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</si>
  <si>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</si>
  <si>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</si>
  <si>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</si>
  <si>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</si>
  <si>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</si>
  <si>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</si>
  <si>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</si>
  <si>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</si>
  <si>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</si>
  <si>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</si>
  <si>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</si>
  <si>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</si>
  <si>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</si>
  <si>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</si>
  <si>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</si>
  <si>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</si>
  <si>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</si>
  <si>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</si>
  <si>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</si>
  <si>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</si>
  <si>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</si>
  <si>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</si>
  <si>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</si>
  <si>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</si>
  <si>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</si>
  <si>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</si>
  <si>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</si>
  <si>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</si>
  <si>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</si>
  <si>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</si>
  <si>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</si>
  <si>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</si>
  <si>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</si>
  <si>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</si>
  <si>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</si>
  <si>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</si>
  <si>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</si>
  <si>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</si>
  <si>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</si>
  <si>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</si>
  <si>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</si>
  <si>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</si>
  <si>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</si>
  <si>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</si>
  <si>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</si>
  <si>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</si>
  <si>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</si>
  <si>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</si>
  <si>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</si>
  <si>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</si>
  <si>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</si>
  <si>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</si>
  <si>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</si>
  <si>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</si>
  <si>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</si>
  <si>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</si>
  <si>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</si>
  <si>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</si>
  <si>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</si>
  <si>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</si>
  <si>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</si>
  <si>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</si>
  <si>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</si>
  <si>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</si>
  <si>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</si>
  <si>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</si>
  <si>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</si>
  <si>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</si>
  <si>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</si>
  <si>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</si>
  <si>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</si>
  <si>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</si>
  <si>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</si>
  <si>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</si>
  <si>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</si>
  <si>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</si>
  <si>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</si>
  <si>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</si>
  <si>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</si>
  <si>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</si>
  <si>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</si>
  <si>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</si>
  <si>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</si>
  <si>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</si>
  <si>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</si>
  <si>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</si>
  <si>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</si>
  <si>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</si>
  <si>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</si>
  <si>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</si>
  <si>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</si>
  <si>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</si>
  <si>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</si>
  <si>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</si>
  <si>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</si>
  <si>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</si>
  <si>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</si>
  <si>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</si>
  <si>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</si>
  <si>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</si>
  <si>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</si>
  <si>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</si>
  <si>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</si>
  <si>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</si>
  <si>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</si>
  <si>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</si>
  <si>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</si>
  <si>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</si>
  <si>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</si>
  <si>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</si>
  <si>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</si>
  <si>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</si>
  <si>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</si>
  <si>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</si>
  <si>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</si>
  <si>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</si>
  <si>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</si>
  <si>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</si>
  <si>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</si>
  <si>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</si>
  <si>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</si>
  <si>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</si>
  <si>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</si>
  <si>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</si>
  <si>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</si>
  <si>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</si>
  <si>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</si>
  <si>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</si>
  <si>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</si>
  <si>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</si>
  <si>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</si>
  <si>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</si>
  <si>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</si>
  <si>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</si>
  <si>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</si>
  <si>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</si>
  <si>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</si>
  <si>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</si>
  <si>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</si>
  <si>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</si>
  <si>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</si>
  <si>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</si>
  <si>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</si>
  <si>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</si>
  <si>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</si>
  <si>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</si>
  <si>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</si>
  <si>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</si>
  <si>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</si>
  <si>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</si>
  <si>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</si>
  <si>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</si>
  <si>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</si>
  <si>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</si>
  <si>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</si>
  <si>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</si>
  <si>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</si>
  <si>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</si>
  <si>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</si>
  <si>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</si>
  <si>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</si>
  <si>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</si>
  <si>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</si>
  <si>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</si>
  <si>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</si>
  <si>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</si>
  <si>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</si>
  <si>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</si>
  <si>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</si>
  <si>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</si>
  <si>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</si>
  <si>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</si>
  <si>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</si>
  <si>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</si>
  <si>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</si>
  <si>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</si>
  <si>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</si>
  <si>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</si>
  <si>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</si>
  <si>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</si>
  <si>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</si>
  <si>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</si>
  <si>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</si>
  <si>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</si>
  <si>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</si>
  <si>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</si>
  <si>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</si>
  <si>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</si>
  <si>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</si>
  <si>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</si>
  <si>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</si>
  <si>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</si>
  <si>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</si>
  <si>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</si>
  <si>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</si>
  <si>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</si>
  <si>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</si>
  <si>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</si>
  <si>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</si>
  <si>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</si>
  <si>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</si>
  <si>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</si>
  <si>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</si>
  <si>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</si>
  <si>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</si>
  <si>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</si>
  <si>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</si>
  <si>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</si>
  <si>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</si>
  <si>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</si>
  <si>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</si>
  <si>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</si>
  <si>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</si>
  <si>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</si>
  <si>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</si>
  <si>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</si>
  <si>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</si>
  <si>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</si>
  <si>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</si>
  <si>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</si>
  <si>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</si>
  <si>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</si>
  <si>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</si>
  <si>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</si>
  <si>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</si>
  <si>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</si>
  <si>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</si>
  <si>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</si>
  <si>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</si>
  <si>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</si>
  <si>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</si>
  <si>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</si>
  <si>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</si>
  <si>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</si>
  <si>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</si>
  <si>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</si>
  <si>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</si>
  <si>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</si>
  <si>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</si>
  <si>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</si>
  <si>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</si>
  <si>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</si>
  <si>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</si>
  <si>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</si>
  <si>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</si>
  <si>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</si>
  <si>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</si>
  <si>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</si>
  <si>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</si>
  <si>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</si>
  <si>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</si>
  <si>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</si>
  <si>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</si>
  <si>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</si>
  <si>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</si>
  <si>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</si>
  <si>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</si>
  <si>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</si>
  <si>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</si>
  <si>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</si>
  <si>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</si>
  <si>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</si>
  <si>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</si>
  <si>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</si>
  <si>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</si>
  <si>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</si>
  <si>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</si>
  <si>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</si>
  <si>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</si>
  <si>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</si>
  <si>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</si>
  <si>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</si>
  <si>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</si>
  <si>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</si>
  <si>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</si>
  <si>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</si>
  <si>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</si>
  <si>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</si>
  <si>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</si>
  <si>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</si>
  <si>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</si>
  <si>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</si>
  <si>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</si>
  <si>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</si>
  <si>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</si>
  <si>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</si>
  <si>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</si>
  <si>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</si>
  <si>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</si>
  <si>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</si>
  <si>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</si>
  <si>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</si>
  <si>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</si>
  <si>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</si>
  <si>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</si>
  <si>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</si>
  <si>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</si>
  <si>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</si>
  <si>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</si>
  <si>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</si>
  <si>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</si>
  <si>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</si>
  <si>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</si>
  <si>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</si>
  <si>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</si>
  <si>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</si>
  <si>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</si>
  <si>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</si>
  <si>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</si>
  <si>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</si>
  <si>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</si>
  <si>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</si>
  <si>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</si>
  <si>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</si>
  <si>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</si>
  <si>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</si>
  <si>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</si>
  <si>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</si>
  <si>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</si>
  <si>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</si>
  <si>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</si>
  <si>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</si>
  <si>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</si>
  <si>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</si>
  <si>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</si>
  <si>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</si>
  <si>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</si>
  <si>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</si>
  <si>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</si>
  <si>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</si>
  <si>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</si>
  <si>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</si>
  <si>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</si>
  <si>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</si>
  <si>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</si>
  <si>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</si>
  <si>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</si>
  <si>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</si>
  <si>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</si>
  <si>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</si>
  <si>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</si>
  <si>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</si>
  <si>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</si>
  <si>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</si>
  <si>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</si>
  <si>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</si>
  <si>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</si>
  <si>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</si>
  <si>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</si>
  <si>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</si>
  <si>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</si>
  <si>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</si>
  <si>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</si>
  <si>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</si>
  <si>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</si>
  <si>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</si>
  <si>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</si>
  <si>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</si>
  <si>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</si>
  <si>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</si>
  <si>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</si>
  <si>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</si>
  <si>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</si>
  <si>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</si>
  <si>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</si>
  <si>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</si>
  <si>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</si>
  <si>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</si>
  <si>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</si>
  <si>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</si>
  <si>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</si>
  <si>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</si>
  <si>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</si>
  <si>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</si>
  <si>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</si>
  <si>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</si>
  <si>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</si>
  <si>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</si>
  <si>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</si>
  <si>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</si>
  <si>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</si>
  <si>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</si>
  <si>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</si>
  <si>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</si>
  <si>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</si>
  <si>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</si>
  <si>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</si>
  <si>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</si>
  <si>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</si>
  <si>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</si>
  <si>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</si>
  <si>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</si>
  <si>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</si>
  <si>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</si>
  <si>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</si>
  <si>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</si>
  <si>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</si>
  <si>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</si>
  <si>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</si>
  <si>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</si>
  <si>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</si>
  <si>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</si>
  <si>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</si>
  <si>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</si>
  <si>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</si>
  <si>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</si>
  <si>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</si>
  <si>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</si>
  <si>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</si>
  <si>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</si>
  <si>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</si>
  <si>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</si>
  <si>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</si>
  <si>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</si>
  <si>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</si>
  <si>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</si>
  <si>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</si>
  <si>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</si>
  <si>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</si>
  <si>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</si>
  <si>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</si>
  <si>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</si>
  <si>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</si>
  <si>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</si>
  <si>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</si>
  <si>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</si>
  <si>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</si>
  <si>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</si>
  <si>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</si>
  <si>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</si>
  <si>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</si>
  <si>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</si>
  <si>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</si>
  <si>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</si>
  <si>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</si>
  <si>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</si>
  <si>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</si>
  <si>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</si>
  <si>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</si>
  <si>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</si>
  <si>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</si>
  <si>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</si>
  <si>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</si>
  <si>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</si>
  <si>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</si>
  <si>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</si>
  <si>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</si>
  <si>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</si>
  <si>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</si>
  <si>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</si>
  <si>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</si>
  <si>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</si>
  <si>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</si>
  <si>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</si>
  <si>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</si>
  <si>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</si>
  <si>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</si>
  <si>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</si>
  <si>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</si>
  <si>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</si>
  <si>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</si>
  <si>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</si>
  <si>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</si>
  <si>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</si>
  <si>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</si>
  <si>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</si>
  <si>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</si>
  <si>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</si>
  <si>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</si>
  <si>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</si>
  <si>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</si>
  <si>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</si>
  <si>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</si>
  <si>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</si>
  <si>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</si>
  <si>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</si>
  <si>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</si>
  <si>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</si>
  <si>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</si>
  <si>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</si>
  <si>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</si>
  <si>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</si>
  <si>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</si>
  <si>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</si>
  <si>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</si>
  <si>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</si>
  <si>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</si>
  <si>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</si>
  <si>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</si>
  <si>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</si>
  <si>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</si>
  <si>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</si>
  <si>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</si>
  <si>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</si>
  <si>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</si>
  <si>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</si>
  <si>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</si>
  <si>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</si>
  <si>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</si>
  <si>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</si>
  <si>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</si>
  <si>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</si>
  <si>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</si>
  <si>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</si>
  <si>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</si>
  <si>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</si>
  <si>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</si>
  <si>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</si>
  <si>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</si>
  <si>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</si>
  <si>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</si>
  <si>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</si>
  <si>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</si>
  <si>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</si>
  <si>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</si>
  <si>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</si>
  <si>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</si>
  <si>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</si>
  <si>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</si>
  <si>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</si>
  <si>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</si>
  <si>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</si>
  <si>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</si>
  <si>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</si>
  <si>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</si>
  <si>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</si>
  <si>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</si>
  <si>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</si>
  <si>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</si>
  <si>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</si>
  <si>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</si>
  <si>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</si>
  <si>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</si>
  <si>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</si>
  <si>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</si>
  <si>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</si>
  <si>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</si>
  <si>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</si>
  <si>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</si>
  <si>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</si>
  <si>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</si>
  <si>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</si>
  <si>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</si>
  <si>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</si>
  <si>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</si>
  <si>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</si>
  <si>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</si>
  <si>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</si>
  <si>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</si>
  <si>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</si>
  <si>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</si>
  <si>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</si>
  <si>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</si>
  <si>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</si>
  <si>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</si>
  <si>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</si>
  <si>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</si>
  <si>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</si>
  <si>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</si>
  <si>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</si>
  <si>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</si>
  <si>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</si>
  <si>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</si>
  <si>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</si>
  <si>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</si>
  <si>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</si>
  <si>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</si>
  <si>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</si>
  <si>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</si>
  <si>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</si>
  <si>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</si>
  <si>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</si>
  <si>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</si>
  <si>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</si>
  <si>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</si>
  <si>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</si>
  <si>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</si>
  <si>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</si>
  <si>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</si>
  <si>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</si>
  <si>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</si>
  <si>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</si>
  <si>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</si>
  <si>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</si>
  <si>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</si>
  <si>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</si>
  <si>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</si>
  <si>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</si>
  <si>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</si>
  <si>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</si>
  <si>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</si>
  <si>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</si>
  <si>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</si>
  <si>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</si>
  <si>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</si>
  <si>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</si>
  <si>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</si>
  <si>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</si>
  <si>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</si>
  <si>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</si>
  <si>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</si>
  <si>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</si>
  <si>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</si>
  <si>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</si>
  <si>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</si>
  <si>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</si>
  <si>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</si>
  <si>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</si>
  <si>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</si>
  <si>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</si>
  <si>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</si>
  <si>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</si>
  <si>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</si>
  <si>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</si>
  <si>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</si>
  <si>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</si>
  <si>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</si>
  <si>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</si>
  <si>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</si>
  <si>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</si>
  <si>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</si>
  <si>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</si>
  <si>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</si>
  <si>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</si>
  <si>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</si>
  <si>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</si>
  <si>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</si>
  <si>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</si>
  <si>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</si>
  <si>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</si>
  <si>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</si>
  <si>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</si>
  <si>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</si>
  <si>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</si>
  <si>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</si>
  <si>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</si>
  <si>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</si>
  <si>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</si>
  <si>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</si>
  <si>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</si>
  <si>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</si>
  <si>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</si>
  <si>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</si>
  <si>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</si>
  <si>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</si>
  <si>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</si>
  <si>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</si>
  <si>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</si>
  <si>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</si>
  <si>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</si>
  <si>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</si>
  <si>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</si>
  <si>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</si>
  <si>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</si>
  <si>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</si>
  <si>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</si>
  <si>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</si>
  <si>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</si>
  <si>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</si>
  <si>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</si>
  <si>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</si>
  <si>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</si>
  <si>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</si>
  <si>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</si>
  <si>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</si>
  <si>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</si>
  <si>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</si>
  <si>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</si>
  <si>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</si>
  <si>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</si>
  <si>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</si>
  <si>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</si>
  <si>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</si>
  <si>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</si>
  <si>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</si>
  <si>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</si>
  <si>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</si>
  <si>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</si>
  <si>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</si>
  <si>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</si>
  <si>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</si>
  <si>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</si>
  <si>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</si>
  <si>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</si>
  <si>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</si>
  <si>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</si>
  <si>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</si>
  <si>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</si>
  <si>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</si>
  <si>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</si>
  <si>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</si>
  <si>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</si>
  <si>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</si>
  <si>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</si>
  <si>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</si>
  <si>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</si>
  <si>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</si>
  <si>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</si>
  <si>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</si>
  <si>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</si>
  <si>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</si>
  <si>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</si>
  <si>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</si>
  <si>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</si>
  <si>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</si>
  <si>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</si>
  <si>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</si>
  <si>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</si>
  <si>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</si>
  <si>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</si>
  <si>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</si>
  <si>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</si>
  <si>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</si>
  <si>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</si>
  <si>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</si>
  <si>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</si>
  <si>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</si>
  <si>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</si>
  <si>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</si>
  <si>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</si>
  <si>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</si>
  <si>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</si>
  <si>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</si>
  <si>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</si>
  <si>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</si>
  <si>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</si>
  <si>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</si>
  <si>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</si>
  <si>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</si>
  <si>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</si>
  <si>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</si>
  <si>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</si>
  <si>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</si>
  <si>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</si>
  <si>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</si>
  <si>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</si>
  <si>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</si>
  <si>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</si>
  <si>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</si>
  <si>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</si>
  <si>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</si>
  <si>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</si>
  <si>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</si>
  <si>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</si>
  <si>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</si>
  <si>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</si>
  <si>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</si>
  <si>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</si>
  <si>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</si>
  <si>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</si>
  <si>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</si>
  <si>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</si>
  <si>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</si>
  <si>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</si>
  <si>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</si>
  <si>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</si>
  <si>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</si>
  <si>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</si>
  <si>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</si>
  <si>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</si>
  <si>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</si>
  <si>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</si>
  <si>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</si>
  <si>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</si>
  <si>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</si>
  <si>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</si>
  <si>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</si>
  <si>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</si>
  <si>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</si>
  <si>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</si>
  <si>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</si>
  <si>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</si>
  <si>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</si>
  <si>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</si>
  <si>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</si>
  <si>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</si>
  <si>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</si>
  <si>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</si>
  <si>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</si>
  <si>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</si>
  <si>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</si>
  <si>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</si>
  <si>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</si>
  <si>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</si>
  <si>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</si>
  <si>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</si>
  <si>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</si>
  <si>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</si>
  <si>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</si>
  <si>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</si>
  <si>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</si>
  <si>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</si>
  <si>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</si>
  <si>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</si>
  <si>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</si>
  <si>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</si>
  <si>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</si>
  <si>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</si>
  <si>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</si>
  <si>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</si>
  <si>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</si>
  <si>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</si>
  <si>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</si>
  <si>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</si>
  <si>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</si>
  <si>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</si>
  <si>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</si>
  <si>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</si>
  <si>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</si>
  <si>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</si>
  <si>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</si>
  <si>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</si>
  <si>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</si>
  <si>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</si>
  <si>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</si>
  <si>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</si>
  <si>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</si>
  <si>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</si>
  <si>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</si>
  <si>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</si>
  <si>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</si>
  <si>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</si>
  <si>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</si>
  <si>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</si>
  <si>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</si>
  <si>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</si>
  <si>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</si>
  <si>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</si>
  <si>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</si>
  <si>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</si>
  <si>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</si>
  <si>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</si>
  <si>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</si>
  <si>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</si>
  <si>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</si>
  <si>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</si>
  <si>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</si>
  <si>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</si>
  <si>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</si>
  <si>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</si>
  <si>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</si>
  <si>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</si>
  <si>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</si>
  <si>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</si>
  <si>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</si>
  <si>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</si>
  <si>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</si>
  <si>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</si>
  <si>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</si>
  <si>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</si>
  <si>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</si>
  <si>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</si>
  <si>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</si>
  <si>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</si>
  <si>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</si>
  <si>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</si>
  <si>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</si>
  <si>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</si>
  <si>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</si>
  <si>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</si>
  <si>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</si>
  <si>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</si>
  <si>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</si>
  <si>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</si>
  <si>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</si>
  <si>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</si>
  <si>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</si>
  <si>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</si>
  <si>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</si>
  <si>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</si>
  <si>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</si>
  <si>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</si>
  <si>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</si>
  <si>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</si>
  <si>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</si>
  <si>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</si>
  <si>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</si>
  <si>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</si>
  <si>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</si>
  <si>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</si>
  <si>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</si>
  <si>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</si>
  <si>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</si>
  <si>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</si>
  <si>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</si>
  <si>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</si>
  <si>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</si>
  <si>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</si>
  <si>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</si>
  <si>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</si>
  <si>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</si>
  <si>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</si>
  <si>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</si>
  <si>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</si>
  <si>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</si>
  <si>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</si>
  <si>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</si>
  <si>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</si>
  <si>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</si>
  <si>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</si>
  <si>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</si>
  <si>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</si>
  <si>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</si>
  <si>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</si>
  <si>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</si>
  <si>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</si>
  <si>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</si>
  <si>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</si>
  <si>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</si>
  <si>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</si>
  <si>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</si>
  <si>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</si>
  <si>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</si>
  <si>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</si>
  <si>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</si>
  <si>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</si>
  <si>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</si>
  <si>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</si>
  <si>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</si>
  <si>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</si>
  <si>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</si>
  <si>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</si>
  <si>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</si>
  <si>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</si>
  <si>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</si>
  <si>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</si>
  <si>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</si>
  <si>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</si>
  <si>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</si>
  <si>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</si>
  <si>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</si>
  <si>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</si>
  <si>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</si>
  <si>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</si>
  <si>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</si>
  <si>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</si>
  <si>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</si>
  <si>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</si>
  <si>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</si>
  <si>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</si>
  <si>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</si>
  <si>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</si>
  <si>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</si>
  <si>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</si>
  <si>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</si>
  <si>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</si>
  <si>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</si>
  <si>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</si>
  <si>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</si>
  <si>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</si>
  <si>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</si>
  <si>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</si>
  <si>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</si>
  <si>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</si>
  <si>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</si>
  <si>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</si>
  <si>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</si>
  <si>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</si>
  <si>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</si>
  <si>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</si>
  <si>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</si>
  <si>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</si>
  <si>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</si>
  <si>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</si>
  <si>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</si>
  <si>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</si>
  <si>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</si>
  <si>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</si>
  <si>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</si>
  <si>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</si>
  <si>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</si>
  <si>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</si>
  <si>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</si>
  <si>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</si>
  <si>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</si>
  <si>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</si>
  <si>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</si>
  <si>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</si>
  <si>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</si>
  <si>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</si>
  <si>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</si>
  <si>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</si>
  <si>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</si>
  <si>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</si>
  <si>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</si>
  <si>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</si>
  <si>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</si>
  <si>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</si>
  <si>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</si>
  <si>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</si>
  <si>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</si>
  <si>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</si>
  <si>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</si>
  <si>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</si>
  <si>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</si>
  <si>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</si>
  <si>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</si>
  <si>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</si>
  <si>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</si>
  <si>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</si>
  <si>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</si>
  <si>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</si>
  <si>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</si>
  <si>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</si>
  <si>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</si>
  <si>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</si>
  <si>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</si>
  <si>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</si>
  <si>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</si>
  <si>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</si>
  <si>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</si>
  <si>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</si>
  <si>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</si>
  <si>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</si>
  <si>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</si>
  <si>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</si>
  <si>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</si>
  <si>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</si>
  <si>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</si>
  <si>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</si>
  <si>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</si>
  <si>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</si>
  <si>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</si>
  <si>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</si>
  <si>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</si>
  <si>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</si>
  <si>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</si>
  <si>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</si>
  <si>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</si>
  <si>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</si>
  <si>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</si>
  <si>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</si>
  <si>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</si>
  <si>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</si>
  <si>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</si>
  <si>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</si>
  <si>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</si>
  <si>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</si>
  <si>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</si>
  <si>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</si>
  <si>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</si>
  <si>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</si>
  <si>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</si>
  <si>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</si>
  <si>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</si>
  <si>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</si>
  <si>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</si>
  <si>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</si>
  <si>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</si>
  <si>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</si>
  <si>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</si>
  <si>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</si>
  <si>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</si>
  <si>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</si>
  <si>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</si>
  <si>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</si>
  <si>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</si>
  <si>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</si>
  <si>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</si>
  <si>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</si>
  <si>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</si>
  <si>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</si>
  <si>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</si>
  <si>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</si>
  <si>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</si>
  <si>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</si>
  <si>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</si>
  <si>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</si>
  <si>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</si>
  <si>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</si>
  <si>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</si>
  <si>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</si>
  <si>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</si>
  <si>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</si>
  <si>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</si>
  <si>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</si>
  <si>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</si>
  <si>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</si>
  <si>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</si>
  <si>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</si>
  <si>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</si>
  <si>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</si>
  <si>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</si>
  <si>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</si>
  <si>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</si>
  <si>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</si>
  <si>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</si>
  <si>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</si>
  <si>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</si>
  <si>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</si>
  <si>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</si>
  <si>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</si>
  <si>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</si>
  <si>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</si>
  <si>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</si>
  <si>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</si>
  <si>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</si>
  <si>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</si>
  <si>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</si>
  <si>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</si>
  <si>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</si>
  <si>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</si>
  <si>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</si>
  <si>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</si>
  <si>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</si>
  <si>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</si>
  <si>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</si>
  <si>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</si>
  <si>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</si>
  <si>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</si>
  <si>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</si>
  <si>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</si>
  <si>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</si>
  <si>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</si>
  <si>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</si>
  <si>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</si>
  <si>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</si>
  <si>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</si>
  <si>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</si>
  <si>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</si>
  <si>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</si>
  <si>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</si>
  <si>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</si>
  <si>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</si>
  <si>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</si>
  <si>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</si>
  <si>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</si>
  <si>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</si>
  <si>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</si>
  <si>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</si>
  <si>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</si>
  <si>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</si>
  <si>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</si>
  <si>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</si>
  <si>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</si>
  <si>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</si>
  <si>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</si>
  <si>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</si>
  <si>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</si>
  <si>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</si>
  <si>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</si>
  <si>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</si>
  <si>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</si>
  <si>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</si>
  <si>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</si>
  <si>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</si>
  <si>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</si>
  <si>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</si>
  <si>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</si>
  <si>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</si>
  <si>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</si>
  <si>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</si>
  <si>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</si>
  <si>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</si>
  <si>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</si>
  <si>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</si>
  <si>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</si>
  <si>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</si>
  <si>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</si>
  <si>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</si>
  <si>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</si>
  <si>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</si>
  <si>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</si>
  <si>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</si>
  <si>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</si>
  <si>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</si>
  <si>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</si>
  <si>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</si>
  <si>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</si>
  <si>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</si>
  <si>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</si>
  <si>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</si>
  <si>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</si>
  <si>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</si>
  <si>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</si>
  <si>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</si>
  <si>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</si>
  <si>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</si>
  <si>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</si>
  <si>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</si>
  <si>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</si>
  <si>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</si>
  <si>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</si>
  <si>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</si>
  <si>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</si>
  <si>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</si>
  <si>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</si>
  <si>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</si>
  <si>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</si>
  <si>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</si>
  <si>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</si>
  <si>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</si>
  <si>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</si>
  <si>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</si>
  <si>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</si>
  <si>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</si>
  <si>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</si>
  <si>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</si>
  <si>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</si>
  <si>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</si>
  <si>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</si>
  <si>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</si>
  <si>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</si>
  <si>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</si>
  <si>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</si>
  <si>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</si>
  <si>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</si>
  <si>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</si>
  <si>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</si>
  <si>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</si>
  <si>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</si>
  <si>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</si>
  <si>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</si>
  <si>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</si>
  <si>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</si>
  <si>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</si>
  <si>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</si>
  <si>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</si>
  <si>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</si>
  <si>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</si>
  <si>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</si>
  <si>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</si>
  <si>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</si>
  <si>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</si>
  <si>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</si>
  <si>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</si>
  <si>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</si>
  <si>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</si>
  <si>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</si>
  <si>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</si>
  <si>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</si>
  <si>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</si>
  <si>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</si>
  <si>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</si>
  <si>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</si>
  <si>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</si>
  <si>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</si>
  <si>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</si>
  <si>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</si>
  <si>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</si>
  <si>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</si>
  <si>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</si>
  <si>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</si>
  <si>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</si>
  <si>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</si>
  <si>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</si>
  <si>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</si>
  <si>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</si>
  <si>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</si>
  <si>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</si>
  <si>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</si>
  <si>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</si>
  <si>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</si>
  <si>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</si>
  <si>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</si>
  <si>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</si>
  <si>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</si>
  <si>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</si>
  <si>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</si>
  <si>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</si>
  <si>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</si>
  <si>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</si>
  <si>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</si>
  <si>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</si>
  <si>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</si>
  <si>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</si>
  <si>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</si>
  <si>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</si>
  <si>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</si>
  <si>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</si>
  <si>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</si>
  <si>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</si>
  <si>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</si>
  <si>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</si>
  <si>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</si>
  <si>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</si>
  <si>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</si>
  <si>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</si>
  <si>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</si>
  <si>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</si>
  <si>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</si>
  <si>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</si>
  <si>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</si>
  <si>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</si>
  <si>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</si>
  <si>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</si>
  <si>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</si>
  <si>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</si>
  <si>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</si>
  <si>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</si>
  <si>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</si>
  <si>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</si>
  <si>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</si>
  <si>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</si>
  <si>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</si>
  <si>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</si>
  <si>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</si>
  <si>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</si>
  <si>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</si>
  <si>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</si>
  <si>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</si>
  <si>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</si>
  <si>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</si>
  <si>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</si>
  <si>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</si>
  <si>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</si>
  <si>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</si>
  <si>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</si>
  <si>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</si>
  <si>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</si>
  <si>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</si>
  <si>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</si>
  <si>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</si>
  <si>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</si>
  <si>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</si>
  <si>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</si>
  <si>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</si>
  <si>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</si>
  <si>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</si>
  <si>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</si>
  <si>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</si>
  <si>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</si>
  <si>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</si>
  <si>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</si>
  <si>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</si>
  <si>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</si>
  <si>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</si>
  <si>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</si>
  <si>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</si>
  <si>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</si>
  <si>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</si>
  <si>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</si>
  <si>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</si>
  <si>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</si>
  <si>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</si>
  <si>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</si>
  <si>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</si>
  <si>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</si>
  <si>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</si>
  <si>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</si>
  <si>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</si>
  <si>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</si>
  <si>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</si>
  <si>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</si>
  <si>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</si>
  <si>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</si>
  <si>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</si>
  <si>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</si>
  <si>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</si>
  <si>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</si>
  <si>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</si>
  <si>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</si>
  <si>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</si>
  <si>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</si>
  <si>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</si>
  <si>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</si>
  <si>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</si>
  <si>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</si>
  <si>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</si>
  <si>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</si>
  <si>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</si>
  <si>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</si>
  <si>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</si>
  <si>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</si>
  <si>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</si>
  <si>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</si>
  <si>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</si>
  <si>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</si>
  <si>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</si>
  <si>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</si>
  <si>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</si>
  <si>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</si>
  <si>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</si>
  <si>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</si>
  <si>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</si>
  <si>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</si>
  <si>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</si>
  <si>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</si>
  <si>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</si>
  <si>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</si>
  <si>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</si>
  <si>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</si>
  <si>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</si>
  <si>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</si>
  <si>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</si>
  <si>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</si>
  <si>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</si>
  <si>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</si>
  <si>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</si>
  <si>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</si>
  <si>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</si>
  <si>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</si>
  <si>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</si>
  <si>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</si>
  <si>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</si>
  <si>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</si>
  <si>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</si>
  <si>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</si>
  <si>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</si>
  <si>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</si>
  <si>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</si>
  <si>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</si>
  <si>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</si>
  <si>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</si>
  <si>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</si>
  <si>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</si>
  <si>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</si>
  <si>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</si>
  <si>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</si>
  <si>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</si>
  <si>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</si>
  <si>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</si>
  <si>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</si>
  <si>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</si>
  <si>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</si>
  <si>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</si>
  <si>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</si>
  <si>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</si>
  <si>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</si>
  <si>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</si>
  <si>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</si>
  <si>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</si>
  <si>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</si>
  <si>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</si>
  <si>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</si>
  <si>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</si>
  <si>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</si>
  <si>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</si>
  <si>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</si>
  <si>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</si>
  <si>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</si>
  <si>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</si>
  <si>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</si>
  <si>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</si>
  <si>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</si>
  <si>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</si>
  <si>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</si>
  <si>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</si>
  <si>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</si>
  <si>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</si>
  <si>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</si>
  <si>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</si>
  <si>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</si>
  <si>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</si>
  <si>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</si>
  <si>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</si>
  <si>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</si>
  <si>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</si>
  <si>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</si>
  <si>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</si>
  <si>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</si>
  <si>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</si>
  <si>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</si>
  <si>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</si>
  <si>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</si>
  <si>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</si>
  <si>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</si>
  <si>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</si>
  <si>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</si>
  <si>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</si>
  <si>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</si>
  <si>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</si>
  <si>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</si>
  <si>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</si>
  <si>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</si>
  <si>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</si>
  <si>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</si>
  <si>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</si>
  <si>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</si>
  <si>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</si>
  <si>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</si>
  <si>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</si>
  <si>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</si>
  <si>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</si>
  <si>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</si>
  <si>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</si>
  <si>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</si>
  <si>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</si>
  <si>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</si>
  <si>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</si>
  <si>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</si>
  <si>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</si>
  <si>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</si>
  <si>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</si>
  <si>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</si>
  <si>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</si>
  <si>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</si>
  <si>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</si>
  <si>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</si>
  <si>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</si>
  <si>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</si>
  <si>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</si>
  <si>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</si>
  <si>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</si>
  <si>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</si>
  <si>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</si>
  <si>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</si>
  <si>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</si>
  <si>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</si>
  <si>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</si>
  <si>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</si>
  <si>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</si>
  <si>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</si>
  <si>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</si>
  <si>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</si>
  <si>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</si>
  <si>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</si>
  <si>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</si>
  <si>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</si>
  <si>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</si>
  <si>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</si>
  <si>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</si>
  <si>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</si>
  <si>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</si>
  <si>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</si>
  <si>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</si>
  <si>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</si>
  <si>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</si>
  <si>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</si>
  <si>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</si>
  <si>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</si>
  <si>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</si>
  <si>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</si>
  <si>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</si>
  <si>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</si>
  <si>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</si>
  <si>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</si>
  <si>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</si>
  <si>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</si>
  <si>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</si>
  <si>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</si>
  <si>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</si>
  <si>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</si>
  <si>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</si>
  <si>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</si>
  <si>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</si>
  <si>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</si>
  <si>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</si>
  <si>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</si>
  <si>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</si>
  <si>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</si>
  <si>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</si>
  <si>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</si>
  <si>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</si>
  <si>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</si>
  <si>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</si>
  <si>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</si>
  <si>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</si>
  <si>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</si>
  <si>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</si>
  <si>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</si>
  <si>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</si>
  <si>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</si>
  <si>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</si>
  <si>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</si>
  <si>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</si>
  <si>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</si>
  <si>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</si>
  <si>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</si>
  <si>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</si>
  <si>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</si>
  <si>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</si>
  <si>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</si>
  <si>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</si>
  <si>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</si>
  <si>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</si>
  <si>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</si>
  <si>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</si>
  <si>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</si>
  <si>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</si>
  <si>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</si>
  <si>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</si>
  <si>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</si>
  <si>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</si>
  <si>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</si>
  <si>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</si>
  <si>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</si>
  <si>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</si>
  <si>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</si>
  <si>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</si>
  <si>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</si>
  <si>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</si>
  <si>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</si>
  <si>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</si>
  <si>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</si>
  <si>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</si>
  <si>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</si>
  <si>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</si>
  <si>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</si>
  <si>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</si>
  <si>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</si>
  <si>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</si>
  <si>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</si>
  <si>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</si>
  <si>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</si>
  <si>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</si>
  <si>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</si>
  <si>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</si>
  <si>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</si>
  <si>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</si>
  <si>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</si>
  <si>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</si>
  <si>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</si>
  <si>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</si>
  <si>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</si>
  <si>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</si>
  <si>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</si>
  <si>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</si>
  <si>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</si>
  <si>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</si>
  <si>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</si>
  <si>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</si>
  <si>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</si>
  <si>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</si>
  <si>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</si>
  <si>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</si>
  <si>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</si>
  <si>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</si>
  <si>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</si>
  <si>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</si>
  <si>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</si>
  <si>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</si>
  <si>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</si>
  <si>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</si>
  <si>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</si>
  <si>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</si>
  <si>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</si>
  <si>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</si>
  <si>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</si>
  <si>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</si>
  <si>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</si>
  <si>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</si>
  <si>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</si>
  <si>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</si>
  <si>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</si>
  <si>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</si>
  <si>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</si>
  <si>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</si>
  <si>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</si>
  <si>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</si>
  <si>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</si>
  <si>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</si>
  <si>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</si>
  <si>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</si>
  <si>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</si>
  <si>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</si>
  <si>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</si>
  <si>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</si>
  <si>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</si>
  <si>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</si>
  <si>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</si>
  <si>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</si>
  <si>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</si>
  <si>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</si>
  <si>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</si>
  <si>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</si>
  <si>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</si>
  <si>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</si>
  <si>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</si>
  <si>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</si>
  <si>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</si>
  <si>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</si>
  <si>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</si>
  <si>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</si>
  <si>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</si>
  <si>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</si>
  <si>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</si>
  <si>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</si>
  <si>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</si>
  <si>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</si>
  <si>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</si>
  <si>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</si>
  <si>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</si>
  <si>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</si>
  <si>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</si>
  <si>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</si>
  <si>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</si>
  <si>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</si>
  <si>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</si>
  <si>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</si>
  <si>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</si>
  <si>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</si>
  <si>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</si>
  <si>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</si>
  <si>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</si>
  <si>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</si>
  <si>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</si>
  <si>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</si>
  <si>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</si>
  <si>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</si>
  <si>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</si>
  <si>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</si>
  <si>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</si>
  <si>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</si>
  <si>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</si>
  <si>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</si>
  <si>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</si>
  <si>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</si>
  <si>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</si>
  <si>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</si>
  <si>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</si>
  <si>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</si>
  <si>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</si>
  <si>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</si>
  <si>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</si>
  <si>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</si>
  <si>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</si>
  <si>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</si>
  <si>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</si>
  <si>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</si>
  <si>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</si>
  <si>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</si>
  <si>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</si>
  <si>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</si>
  <si>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</si>
  <si>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</si>
  <si>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</si>
  <si>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</si>
  <si>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</si>
  <si>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</si>
  <si>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</si>
  <si>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</si>
  <si>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</si>
  <si>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</si>
  <si>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</si>
  <si>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</si>
  <si>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</si>
  <si>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</si>
  <si>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</si>
  <si>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</si>
  <si>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</si>
  <si>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</si>
  <si>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</si>
  <si>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</si>
  <si>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</si>
  <si>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</si>
  <si>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</si>
  <si>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</si>
  <si>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</si>
  <si>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</si>
  <si>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</si>
  <si>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</si>
  <si>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</si>
  <si>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</si>
  <si>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</si>
  <si>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</si>
  <si>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</si>
  <si>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</si>
  <si>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</si>
  <si>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</si>
  <si>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</si>
  <si>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</si>
  <si>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</si>
  <si>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</si>
  <si>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</si>
  <si>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</si>
  <si>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</si>
  <si>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</si>
  <si>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</si>
  <si>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</si>
  <si>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</si>
  <si>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</si>
  <si>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</si>
  <si>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</si>
  <si>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</si>
  <si>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</si>
  <si>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</si>
  <si>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</si>
  <si>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</si>
  <si>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</si>
  <si>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</si>
  <si>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</si>
  <si>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</si>
  <si>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</si>
  <si>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</si>
  <si>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</si>
  <si>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</si>
  <si>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</si>
  <si>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</si>
  <si>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</si>
  <si>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</si>
  <si>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</si>
  <si>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</si>
  <si>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</si>
  <si>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</si>
  <si>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</si>
  <si>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</si>
  <si>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</si>
  <si>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</si>
  <si>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</si>
  <si>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</si>
  <si>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</si>
  <si>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</si>
  <si>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</si>
  <si>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</si>
  <si>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</si>
  <si>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</si>
  <si>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</si>
  <si>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</si>
  <si>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</si>
  <si>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</si>
  <si>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</si>
  <si>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</si>
  <si>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</si>
  <si>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</si>
  <si>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</si>
  <si>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</si>
  <si>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</si>
  <si>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</si>
  <si>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</si>
  <si>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</si>
  <si>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</si>
  <si>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</si>
  <si>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</si>
  <si>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</si>
  <si>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</si>
  <si>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</si>
  <si>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</si>
  <si>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</si>
  <si>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</si>
  <si>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</si>
  <si>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</si>
  <si>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</si>
  <si>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</si>
  <si>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</si>
  <si>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</si>
  <si>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</si>
  <si>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</si>
  <si>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</si>
  <si>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</si>
  <si>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</si>
  <si>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</si>
  <si>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</si>
  <si>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</si>
  <si>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</si>
  <si>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</si>
  <si>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</si>
  <si>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</si>
  <si>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</si>
  <si>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</si>
  <si>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</si>
  <si>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</si>
  <si>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</si>
  <si>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</si>
  <si>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</si>
  <si>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</si>
  <si>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</si>
  <si>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</si>
  <si>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</si>
  <si>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</si>
  <si>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</si>
  <si>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</si>
  <si>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</si>
  <si>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</si>
  <si>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</si>
  <si>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</si>
  <si>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</si>
  <si>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</si>
  <si>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</si>
  <si>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</si>
  <si>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</si>
  <si>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</si>
  <si>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</si>
  <si>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</si>
  <si>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</si>
  <si>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</si>
  <si>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</si>
  <si>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</si>
  <si>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</si>
  <si>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</si>
  <si>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</si>
  <si>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</si>
  <si>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</si>
  <si>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</si>
  <si>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</si>
  <si>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</si>
  <si>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</si>
  <si>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</si>
  <si>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</si>
  <si>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</si>
  <si>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</si>
  <si>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</si>
  <si>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</si>
  <si>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</si>
  <si>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</si>
  <si>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</si>
  <si>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</si>
  <si>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</si>
  <si>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</si>
  <si>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</si>
  <si>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</si>
  <si>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</si>
  <si>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</si>
  <si>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</si>
  <si>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</si>
  <si>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</si>
  <si>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</si>
  <si>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</si>
  <si>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</si>
  <si>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</si>
  <si>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</si>
  <si>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</si>
  <si>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</si>
  <si>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</si>
  <si>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</si>
  <si>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</si>
  <si>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</si>
  <si>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</si>
  <si>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</si>
  <si>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</si>
  <si>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</si>
  <si>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</si>
  <si>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</si>
  <si>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</si>
  <si>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</si>
  <si>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</si>
  <si>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</si>
  <si>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</si>
  <si>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</si>
  <si>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</si>
  <si>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</si>
  <si>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</si>
  <si>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</si>
  <si>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</si>
  <si>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</si>
  <si>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</si>
  <si>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</si>
  <si>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</si>
  <si>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</si>
  <si>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</si>
  <si>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</si>
  <si>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</si>
  <si>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</si>
  <si>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</si>
  <si>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</si>
  <si>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</si>
  <si>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</si>
  <si>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</si>
  <si>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</si>
  <si>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</si>
  <si>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</si>
  <si>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</si>
  <si>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</si>
  <si>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</si>
  <si>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</si>
  <si>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</si>
  <si>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</si>
  <si>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</si>
  <si>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</si>
  <si>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</si>
  <si>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</si>
  <si>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</si>
  <si>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</si>
  <si>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</si>
  <si>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</si>
  <si>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</si>
  <si>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</si>
  <si>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</si>
  <si>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</si>
  <si>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</si>
  <si>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</si>
  <si>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</si>
  <si>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</si>
  <si>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</si>
  <si>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</si>
  <si>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</si>
  <si>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</si>
  <si>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</si>
  <si>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</si>
  <si>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</si>
  <si>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</si>
  <si>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</si>
  <si>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</si>
  <si>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</si>
  <si>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</si>
  <si>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</si>
  <si>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</si>
  <si>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</si>
  <si>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</si>
  <si>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</si>
  <si>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</si>
  <si>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</si>
  <si>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</si>
  <si>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</si>
  <si>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</si>
  <si>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</si>
  <si>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</si>
  <si>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</si>
  <si>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</si>
  <si>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</si>
  <si>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</si>
  <si>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</si>
  <si>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</si>
  <si>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</si>
  <si>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</si>
  <si>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</si>
  <si>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</si>
  <si>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</si>
  <si>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</si>
  <si>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</si>
  <si>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</si>
  <si>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</si>
  <si>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</si>
  <si>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</si>
  <si>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</si>
  <si>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</si>
  <si>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</si>
  <si>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</si>
  <si>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</si>
  <si>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</si>
  <si>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</si>
  <si>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</si>
  <si>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</si>
  <si>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</si>
  <si>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</si>
  <si>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</si>
  <si>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</si>
  <si>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</si>
  <si>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</si>
  <si>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</si>
  <si>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</si>
  <si>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</si>
  <si>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</si>
  <si>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</si>
  <si>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</si>
  <si>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</si>
  <si>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</si>
  <si>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</si>
  <si>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</si>
  <si>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</si>
  <si>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</si>
  <si>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</si>
  <si>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</si>
  <si>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</si>
  <si>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</si>
  <si>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</si>
  <si>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</si>
  <si>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</si>
  <si>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</si>
  <si>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</si>
  <si>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</si>
  <si>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</si>
  <si>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</si>
  <si>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</si>
  <si>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</si>
  <si>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</si>
  <si>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</si>
  <si>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</si>
  <si>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</si>
  <si>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</si>
  <si>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</si>
  <si>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</si>
  <si>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</si>
  <si>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</si>
  <si>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</si>
  <si>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</si>
  <si>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</si>
  <si>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</si>
  <si>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</si>
  <si>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</si>
  <si>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</si>
  <si>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</si>
  <si>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</si>
  <si>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</si>
  <si>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</si>
  <si>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</si>
  <si>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</si>
  <si>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</si>
  <si>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</si>
  <si>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</si>
  <si>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</si>
  <si>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</si>
  <si>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</si>
  <si>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</si>
  <si>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</si>
  <si>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</si>
  <si>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</si>
  <si>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</si>
  <si>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</si>
  <si>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</si>
  <si>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</si>
  <si>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</si>
  <si>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</si>
  <si>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</si>
  <si>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</si>
  <si>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</si>
  <si>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</si>
  <si>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</si>
  <si>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</si>
  <si>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</si>
  <si>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</si>
  <si>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</si>
  <si>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</si>
  <si>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</si>
  <si>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</si>
  <si>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</si>
  <si>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</si>
  <si>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</si>
  <si>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</si>
  <si>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</si>
  <si>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</si>
  <si>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</si>
  <si>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</si>
  <si>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</si>
  <si>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</si>
  <si>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</si>
  <si>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</si>
  <si>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</si>
  <si>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</si>
  <si>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</si>
  <si>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</si>
  <si>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</si>
  <si>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</si>
  <si>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</si>
  <si>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</si>
  <si>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</si>
  <si>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</si>
  <si>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</si>
  <si>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</si>
  <si>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</si>
  <si>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</si>
  <si>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</si>
  <si>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</si>
  <si>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</si>
  <si>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</si>
  <si>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</si>
  <si>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</si>
  <si>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</si>
  <si>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</si>
  <si>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</si>
  <si>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</si>
  <si>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</si>
  <si>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</si>
  <si>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</si>
  <si>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</si>
  <si>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</si>
  <si>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</si>
  <si>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</si>
  <si>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</si>
  <si>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</si>
  <si>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</si>
  <si>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</si>
  <si>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</si>
  <si>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</si>
  <si>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</si>
  <si>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</si>
  <si>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</si>
  <si>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</si>
  <si>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</si>
  <si>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</si>
  <si>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</si>
  <si>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</si>
  <si>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</si>
  <si>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</si>
  <si>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</si>
  <si>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</si>
  <si>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</si>
  <si>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</si>
  <si>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</si>
  <si>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</si>
  <si>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</si>
  <si>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</si>
  <si>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</si>
  <si>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</si>
  <si>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</si>
  <si>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</si>
  <si>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</si>
  <si>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</si>
  <si>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</si>
  <si>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</si>
  <si>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</si>
  <si>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</si>
  <si>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</si>
  <si>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</si>
  <si>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</si>
  <si>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</si>
  <si>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</si>
  <si>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</si>
  <si>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</si>
  <si>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</si>
  <si>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</si>
  <si>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</si>
  <si>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</si>
  <si>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</si>
  <si>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</si>
  <si>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</si>
  <si>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</si>
  <si>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</si>
  <si>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</si>
  <si>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</si>
  <si>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</si>
  <si>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</si>
  <si>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</si>
  <si>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</si>
  <si>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</si>
  <si>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</si>
  <si>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</si>
  <si>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</si>
  <si>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</si>
  <si>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</si>
  <si>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</si>
  <si>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</si>
  <si>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</si>
  <si>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</si>
  <si>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</si>
  <si>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</si>
  <si>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</si>
  <si>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</si>
  <si>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</si>
  <si>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</si>
  <si>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</si>
  <si>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</si>
  <si>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</si>
  <si>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</si>
  <si>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</si>
  <si>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</si>
  <si>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</si>
  <si>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</si>
  <si>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</si>
  <si>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</si>
  <si>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</si>
  <si>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</si>
  <si>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</si>
  <si>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</si>
  <si>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</si>
  <si>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</si>
  <si>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</si>
  <si>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</si>
  <si>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</si>
  <si>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</si>
  <si>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</si>
  <si>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</si>
  <si>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</si>
  <si>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</si>
  <si>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</si>
  <si>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</si>
  <si>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</si>
  <si>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</si>
  <si>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</si>
  <si>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</si>
  <si>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</si>
  <si>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</si>
  <si>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</si>
  <si>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</si>
  <si>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</si>
  <si>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</si>
  <si>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</si>
  <si>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</si>
  <si>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</si>
  <si>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</si>
  <si>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</si>
  <si>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</si>
  <si>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</si>
  <si>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</si>
  <si>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</si>
  <si>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</si>
  <si>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</si>
  <si>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</si>
  <si>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</si>
  <si>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</si>
  <si>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</si>
  <si>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</si>
  <si>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</si>
  <si>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</si>
  <si>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</si>
  <si>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</si>
  <si>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</si>
  <si>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</si>
  <si>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</si>
  <si>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</si>
  <si>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</si>
  <si>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</si>
  <si>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</si>
  <si>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</si>
  <si>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</si>
  <si>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</si>
  <si>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</si>
  <si>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</si>
  <si>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</si>
  <si>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</si>
  <si>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</si>
  <si>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</si>
  <si>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</si>
  <si>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</si>
  <si>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</si>
  <si>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</si>
  <si>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</si>
  <si>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</si>
  <si>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</si>
  <si>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</si>
  <si>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</si>
  <si>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</si>
  <si>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</si>
  <si>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</si>
  <si>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</si>
  <si>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</si>
  <si>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</si>
  <si>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</si>
  <si>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</si>
  <si>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</si>
  <si>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</si>
  <si>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</si>
  <si>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</si>
  <si>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</si>
  <si>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</si>
  <si>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</si>
  <si>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</si>
  <si>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</si>
  <si>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</si>
  <si>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</si>
  <si>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</si>
  <si>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</si>
  <si>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</si>
  <si>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</si>
  <si>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</si>
  <si>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</si>
  <si>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</si>
  <si>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</si>
  <si>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</si>
  <si>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</si>
  <si>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</si>
  <si>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</si>
  <si>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</si>
  <si>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</si>
  <si>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</si>
  <si>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</si>
  <si>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</si>
  <si>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</si>
  <si>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</si>
  <si>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</si>
  <si>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</si>
  <si>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</si>
  <si>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</si>
  <si>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</si>
  <si>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</si>
  <si>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</si>
  <si>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</si>
  <si>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</si>
  <si>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</si>
  <si>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</si>
  <si>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</si>
  <si>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</si>
  <si>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</si>
  <si>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</si>
  <si>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</si>
  <si>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</si>
  <si>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</si>
  <si>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</si>
  <si>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</si>
  <si>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</si>
  <si>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</si>
  <si>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</si>
  <si>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</si>
  <si>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</si>
  <si>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</si>
  <si>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</si>
  <si>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</si>
  <si>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</si>
  <si>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</si>
  <si>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</si>
  <si>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</si>
  <si>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</si>
  <si>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</si>
  <si>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</si>
  <si>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</si>
  <si>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</si>
  <si>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</si>
  <si>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</si>
  <si>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</si>
  <si>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</si>
  <si>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</si>
  <si>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</si>
  <si>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</si>
  <si>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</si>
  <si>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</si>
  <si>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</si>
  <si>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</si>
  <si>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</si>
  <si>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</si>
  <si>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</si>
  <si>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</si>
  <si>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</si>
  <si>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</si>
  <si>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</si>
  <si>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</si>
  <si>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</si>
  <si>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</si>
  <si>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</si>
  <si>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</si>
  <si>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</si>
  <si>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</si>
  <si>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</si>
  <si>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</si>
  <si>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</si>
  <si>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</si>
  <si>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</si>
  <si>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</si>
  <si>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</si>
  <si>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</si>
  <si>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</si>
  <si>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</si>
  <si>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</si>
  <si>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</si>
  <si>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</si>
  <si>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</si>
  <si>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</si>
  <si>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</si>
  <si>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</si>
  <si>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</si>
  <si>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</si>
  <si>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</si>
  <si>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</si>
  <si>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</si>
  <si>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</si>
  <si>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</si>
  <si>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</si>
  <si>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</si>
  <si>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</si>
  <si>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</si>
  <si>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</si>
  <si>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</si>
  <si>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</si>
  <si>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</si>
  <si>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</si>
  <si>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</si>
  <si>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</si>
  <si>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</si>
  <si>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</si>
  <si>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</si>
  <si>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</si>
  <si>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</si>
  <si>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</si>
  <si>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</si>
  <si>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</si>
  <si>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</si>
  <si>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</si>
  <si>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</si>
  <si>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</si>
  <si>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</si>
  <si>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</si>
  <si>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</si>
  <si>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</si>
  <si>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</si>
  <si>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</si>
  <si>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</si>
  <si>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</si>
  <si>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</si>
  <si>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</si>
  <si>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</si>
  <si>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</si>
  <si>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</si>
  <si>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</si>
  <si>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</si>
  <si>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</si>
  <si>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</si>
  <si>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</si>
  <si>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</si>
  <si>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</si>
  <si>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</si>
  <si>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</si>
  <si>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</si>
  <si>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</si>
  <si>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</si>
  <si>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</si>
  <si>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</si>
  <si>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</si>
  <si>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</si>
  <si>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</si>
  <si>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</si>
  <si>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</si>
  <si>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</si>
  <si>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</si>
  <si>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</si>
  <si>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</si>
  <si>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</si>
  <si>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</si>
  <si>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</si>
  <si>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</si>
  <si>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</si>
  <si>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</si>
  <si>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</si>
  <si>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</si>
  <si>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</si>
  <si>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</si>
  <si>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</si>
  <si>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</si>
  <si>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</si>
  <si>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</si>
  <si>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</si>
  <si>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</si>
  <si>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</si>
  <si>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</si>
  <si>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</si>
  <si>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</si>
  <si>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</si>
  <si>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</si>
  <si>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</si>
  <si>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</si>
  <si>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</si>
  <si>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</si>
  <si>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</si>
  <si>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</si>
  <si>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</si>
  <si>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</si>
  <si>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</si>
  <si>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</si>
  <si>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</si>
  <si>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</si>
  <si>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</si>
  <si>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</si>
  <si>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</si>
  <si>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</si>
  <si>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</si>
  <si>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</si>
  <si>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</si>
  <si>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</si>
  <si>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</si>
  <si>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</si>
  <si>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</si>
  <si>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</si>
  <si>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</si>
  <si>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</si>
  <si>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</si>
  <si>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</si>
  <si>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</si>
  <si>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</si>
  <si>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</si>
  <si>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</si>
  <si>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</si>
  <si>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</si>
  <si>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</si>
  <si>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</si>
  <si>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</si>
  <si>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</si>
  <si>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</si>
  <si>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</si>
  <si>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</si>
  <si>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</si>
  <si>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</si>
  <si>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</si>
  <si>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</si>
  <si>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</si>
  <si>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</si>
  <si>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</si>
  <si>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</si>
  <si>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</si>
  <si>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</si>
  <si>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</si>
  <si>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</si>
  <si>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</si>
  <si>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</si>
  <si>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</si>
  <si>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</si>
  <si>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</si>
  <si>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</si>
  <si>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</si>
  <si>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</si>
  <si>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</si>
  <si>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</si>
  <si>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</si>
  <si>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</si>
  <si>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</si>
  <si>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</si>
  <si>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</si>
  <si>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</si>
  <si>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</si>
  <si>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</si>
  <si>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</si>
  <si>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</si>
  <si>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</si>
  <si>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</si>
  <si>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</si>
  <si>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</si>
  <si>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</si>
  <si>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</si>
  <si>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</si>
  <si>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</si>
  <si>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</si>
  <si>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</si>
  <si>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</si>
  <si>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</si>
  <si>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</si>
  <si>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</si>
  <si>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</si>
  <si>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</si>
  <si>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</si>
  <si>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</si>
  <si>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</si>
  <si>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</si>
  <si>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</si>
  <si>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</si>
  <si>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</si>
  <si>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</si>
  <si>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</si>
  <si>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</si>
  <si>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</si>
  <si>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</si>
  <si>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</si>
  <si>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</si>
  <si>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</si>
  <si>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</si>
  <si>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</si>
  <si>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</si>
  <si>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</si>
  <si>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</si>
  <si>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</si>
  <si>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</si>
  <si>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</si>
  <si>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</si>
  <si>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</si>
  <si>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</si>
  <si>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</si>
  <si>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</si>
  <si>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</si>
  <si>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</si>
  <si>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</si>
  <si>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</si>
  <si>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</si>
  <si>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</si>
  <si>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</si>
  <si>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</si>
  <si>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</si>
  <si>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</si>
  <si>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</si>
  <si>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</si>
  <si>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</si>
  <si>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</si>
  <si>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</si>
  <si>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</si>
  <si>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</si>
  <si>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</si>
  <si>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</si>
  <si>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</si>
  <si>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</si>
  <si>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</si>
  <si>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</si>
  <si>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</si>
  <si>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</si>
  <si>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</si>
  <si>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</si>
  <si>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</si>
  <si>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</si>
  <si>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</si>
  <si>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</si>
  <si>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</si>
  <si>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</si>
  <si>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</si>
  <si>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</si>
  <si>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</si>
  <si>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</si>
  <si>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</si>
  <si>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</si>
  <si>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</si>
  <si>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</si>
  <si>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</si>
  <si>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</si>
  <si>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</si>
  <si>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</si>
  <si>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</si>
  <si>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</si>
  <si>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</si>
  <si>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</si>
  <si>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</si>
  <si>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</si>
  <si>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</si>
  <si>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</si>
  <si>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</si>
  <si>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</si>
  <si>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</si>
  <si>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</si>
  <si>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</si>
  <si>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</si>
  <si>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</si>
  <si>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</si>
  <si>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</si>
  <si>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</si>
  <si>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</si>
  <si>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</si>
  <si>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</si>
  <si>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</si>
  <si>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</si>
  <si>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</si>
  <si>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</si>
  <si>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</si>
  <si>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</si>
  <si>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</si>
  <si>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</si>
  <si>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</si>
  <si>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</si>
  <si>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</si>
  <si>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</si>
  <si>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</si>
  <si>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</si>
  <si>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</si>
  <si>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</si>
  <si>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</si>
  <si>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</si>
  <si>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</si>
  <si>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</si>
  <si>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</si>
  <si>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</si>
  <si>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</si>
  <si>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</si>
  <si>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</si>
  <si>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</si>
  <si>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</si>
  <si>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</si>
  <si>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</si>
  <si>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</si>
  <si>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</si>
  <si>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</si>
  <si>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</si>
  <si>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</si>
  <si>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</si>
  <si>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</si>
  <si>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</si>
  <si>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</si>
  <si>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</si>
  <si>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</si>
  <si>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</si>
  <si>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</si>
  <si>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</si>
  <si>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</si>
  <si>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</si>
  <si>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</si>
  <si>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</si>
  <si>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</si>
  <si>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</si>
  <si>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</si>
  <si>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</si>
  <si>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</si>
  <si>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</si>
  <si>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</si>
  <si>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</si>
  <si>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</si>
  <si>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</si>
  <si>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</si>
  <si>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</si>
  <si>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</si>
  <si>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</si>
  <si>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</si>
  <si>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</si>
  <si>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</si>
  <si>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</si>
  <si>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</si>
  <si>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</si>
  <si>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</si>
  <si>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</si>
  <si>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</si>
  <si>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</si>
  <si>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</si>
  <si>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</si>
  <si>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</si>
  <si>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</si>
  <si>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</si>
  <si>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</si>
  <si>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</si>
  <si>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</si>
  <si>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</si>
  <si>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</si>
  <si>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</si>
  <si>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</si>
  <si>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</si>
  <si>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</si>
  <si>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</si>
  <si>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</si>
  <si>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</si>
  <si>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</si>
  <si>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</si>
  <si>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</si>
  <si>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</si>
  <si>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</si>
  <si>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</si>
  <si>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</si>
  <si>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</si>
  <si>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</si>
  <si>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</si>
  <si>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</si>
  <si>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</si>
  <si>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</si>
  <si>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</si>
  <si>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</si>
  <si>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</si>
  <si>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</si>
  <si>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</si>
  <si>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</si>
  <si>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</si>
  <si>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</si>
  <si>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</si>
  <si>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</si>
  <si>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</si>
  <si>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</si>
  <si>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</si>
  <si>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</si>
  <si>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</si>
  <si>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</si>
  <si>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</si>
  <si>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</si>
  <si>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</si>
  <si>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</si>
  <si>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</si>
  <si>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</si>
  <si>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</si>
  <si>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</si>
  <si>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</si>
  <si>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</si>
  <si>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</si>
  <si>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</si>
  <si>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</si>
  <si>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</si>
  <si>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</si>
  <si>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</si>
  <si>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</si>
  <si>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</si>
  <si>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</si>
  <si>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</si>
  <si>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</si>
  <si>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</si>
  <si>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</si>
  <si>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</si>
  <si>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</si>
  <si>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</si>
  <si>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</si>
  <si>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</si>
  <si>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</si>
  <si>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</si>
  <si>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</si>
  <si>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</si>
  <si>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</si>
  <si>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</si>
  <si>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</si>
  <si>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</si>
  <si>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</si>
  <si>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</si>
  <si>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</si>
  <si>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</si>
  <si>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</si>
  <si>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</si>
  <si>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</si>
  <si>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</si>
  <si>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</si>
  <si>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</si>
  <si>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</si>
  <si>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</si>
  <si>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</si>
  <si>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</si>
  <si>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</si>
  <si>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</si>
  <si>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</si>
  <si>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</si>
  <si>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</si>
  <si>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</si>
  <si>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</si>
  <si>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</si>
  <si>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</si>
  <si>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</si>
  <si>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</si>
  <si>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</si>
  <si>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</si>
  <si>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</si>
  <si>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</si>
  <si>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</si>
  <si>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</si>
  <si>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</si>
  <si>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</si>
  <si>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</si>
  <si>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</si>
  <si>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</si>
  <si>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</si>
  <si>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</si>
  <si>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</si>
  <si>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</si>
  <si>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</si>
  <si>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</si>
  <si>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</si>
  <si>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</si>
  <si>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</si>
  <si>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</si>
  <si>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</si>
  <si>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</si>
  <si>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</si>
  <si>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</si>
  <si>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</si>
  <si>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</si>
  <si>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</si>
  <si>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</si>
  <si>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</si>
  <si>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</si>
  <si>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</si>
  <si>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</si>
  <si>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</si>
  <si>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</si>
  <si>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</si>
  <si>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</si>
  <si>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</si>
  <si>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</si>
  <si>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</si>
  <si>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</si>
  <si>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</si>
  <si>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</si>
  <si>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</si>
  <si>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</si>
  <si>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</si>
  <si>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</si>
  <si>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</si>
  <si>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</si>
  <si>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</si>
  <si>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</si>
  <si>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</si>
  <si>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</si>
  <si>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</si>
  <si>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</si>
  <si>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</si>
  <si>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</si>
  <si>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</si>
  <si>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</si>
  <si>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</si>
  <si>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</si>
  <si>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</si>
  <si>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</si>
  <si>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</si>
  <si>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</si>
  <si>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</si>
  <si>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</si>
  <si>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</si>
  <si>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</si>
  <si>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</si>
  <si>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</si>
  <si>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</si>
  <si>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</si>
  <si>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</si>
  <si>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</si>
  <si>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</si>
  <si>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</si>
  <si>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</si>
  <si>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</si>
  <si>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</si>
  <si>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</si>
  <si>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</si>
  <si>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</si>
  <si>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</si>
  <si>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</si>
  <si>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</si>
  <si>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</si>
  <si>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</si>
  <si>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</si>
  <si>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</si>
  <si>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</si>
  <si>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</si>
  <si>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</si>
  <si>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</si>
  <si>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</si>
  <si>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</si>
  <si>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</si>
  <si>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</si>
  <si>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</si>
  <si>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</si>
  <si>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</si>
  <si>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</si>
  <si>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</si>
  <si>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</si>
  <si>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</si>
  <si>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</si>
  <si>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</si>
  <si>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</si>
  <si>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</si>
  <si>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</si>
  <si>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</si>
  <si>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</si>
  <si>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</si>
  <si>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</si>
  <si>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</si>
  <si>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</si>
  <si>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</si>
  <si>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</si>
  <si>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</si>
  <si>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</si>
  <si>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</si>
  <si>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</si>
  <si>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</si>
  <si>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</si>
  <si>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</si>
  <si>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</si>
  <si>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</si>
  <si>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</si>
  <si>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</si>
  <si>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</si>
  <si>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</si>
  <si>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</si>
  <si>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</si>
  <si>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</si>
  <si>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</si>
  <si>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</si>
  <si>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</si>
  <si>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</si>
  <si>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</si>
  <si>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</si>
  <si>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</si>
  <si>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</si>
  <si>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</si>
  <si>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</si>
  <si>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</si>
  <si>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</si>
  <si>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</si>
  <si>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</si>
  <si>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</si>
  <si>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</si>
  <si>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</si>
  <si>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</si>
  <si>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</si>
  <si>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</si>
  <si>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</si>
  <si>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</si>
  <si>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</si>
  <si>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</si>
  <si>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</si>
  <si>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</si>
  <si>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</si>
  <si>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</si>
  <si>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</si>
  <si>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</si>
  <si>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</si>
  <si>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</si>
  <si>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</si>
  <si>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</si>
  <si>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</si>
  <si>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</si>
  <si>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</si>
  <si>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</si>
  <si>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</si>
  <si>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</si>
  <si>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</si>
  <si>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</si>
  <si>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</si>
  <si>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</si>
  <si>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</si>
  <si>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</si>
  <si>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</si>
  <si>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</si>
  <si>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</si>
  <si>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</si>
  <si>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</si>
  <si>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</si>
  <si>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</si>
  <si>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</si>
  <si>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</si>
  <si>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</si>
  <si>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</si>
  <si>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</si>
  <si>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</si>
  <si>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</si>
  <si>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</si>
  <si>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</si>
  <si>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</si>
  <si>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</si>
  <si>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</si>
  <si>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</si>
  <si>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</si>
  <si>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</si>
  <si>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</si>
  <si>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</si>
  <si>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</si>
  <si>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</si>
  <si>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</si>
  <si>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</si>
  <si>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</si>
  <si>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</si>
  <si>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</si>
  <si>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</si>
  <si>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</si>
  <si>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</si>
  <si>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</si>
  <si>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</si>
  <si>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</si>
  <si>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</si>
  <si>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</si>
  <si>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</si>
  <si>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</si>
  <si>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</si>
  <si>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</si>
  <si>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</si>
  <si>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</si>
  <si>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</si>
  <si>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</si>
  <si>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</si>
  <si>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</si>
  <si>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</si>
  <si>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</si>
  <si>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</si>
  <si>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</si>
  <si>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</si>
  <si>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</si>
  <si>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</si>
  <si>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</si>
  <si>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</si>
  <si>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</si>
  <si>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</si>
  <si>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</si>
  <si>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</si>
  <si>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</si>
  <si>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</si>
  <si>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</si>
  <si>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</si>
  <si>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</si>
  <si>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</si>
  <si>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</si>
  <si>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</si>
  <si>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</si>
  <si>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</si>
  <si>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</si>
  <si>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</si>
  <si>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</si>
  <si>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</si>
  <si>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</si>
  <si>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</si>
  <si>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</si>
  <si>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</si>
  <si>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</si>
  <si>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</si>
  <si>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</si>
  <si>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</si>
  <si>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</si>
  <si>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</si>
  <si>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</si>
  <si>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</si>
  <si>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</si>
  <si>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</si>
  <si>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</si>
  <si>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</si>
  <si>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</si>
  <si>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</si>
  <si>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</si>
  <si>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</si>
  <si>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</si>
  <si>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</si>
  <si>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</si>
  <si>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</si>
  <si>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</si>
  <si>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</si>
  <si>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</si>
  <si>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</si>
  <si>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</si>
  <si>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</si>
  <si>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</si>
  <si>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</si>
  <si>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</si>
  <si>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</si>
  <si>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</si>
  <si>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</si>
  <si>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</si>
  <si>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</si>
  <si>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</si>
  <si>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</si>
  <si>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</si>
  <si>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</si>
  <si>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</si>
  <si>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</si>
  <si>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</si>
  <si>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</si>
  <si>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</si>
  <si>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</si>
  <si>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</si>
  <si>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</si>
  <si>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</si>
  <si>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</si>
  <si>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</si>
  <si>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</si>
  <si>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</si>
  <si>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</si>
  <si>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</si>
  <si>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</si>
  <si>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</si>
  <si>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</si>
  <si>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</si>
  <si>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</si>
  <si>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</si>
  <si>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</si>
  <si>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</si>
  <si>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</si>
  <si>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</si>
  <si>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</si>
  <si>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</si>
  <si>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</si>
  <si>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</si>
  <si>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</si>
  <si>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</si>
  <si>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</si>
  <si>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</si>
  <si>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</si>
  <si>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</si>
  <si>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</si>
  <si>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</si>
  <si>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</si>
  <si>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</si>
  <si>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</si>
  <si>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</si>
  <si>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</si>
  <si>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</si>
  <si>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</si>
  <si>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</si>
  <si>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</si>
  <si>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</si>
  <si>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</si>
  <si>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</si>
  <si>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</si>
  <si>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</si>
  <si>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</si>
  <si>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</si>
  <si>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</si>
  <si>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</si>
  <si>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</si>
  <si>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</si>
  <si>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</si>
  <si>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</si>
  <si>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</si>
  <si>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</si>
  <si>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</si>
  <si>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</si>
  <si>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</si>
  <si>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</si>
  <si>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</si>
  <si>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</si>
  <si>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</si>
  <si>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</si>
  <si>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</si>
  <si>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</si>
  <si>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</si>
  <si>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</si>
  <si>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</si>
  <si>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</si>
  <si>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</si>
  <si>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</si>
  <si>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</si>
  <si>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</si>
  <si>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</si>
  <si>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</si>
  <si>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</si>
  <si>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</si>
  <si>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</si>
  <si>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</si>
  <si>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</si>
  <si>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</si>
  <si>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</si>
  <si>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</si>
  <si>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</si>
  <si>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</si>
  <si>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</si>
  <si>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</si>
  <si>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</si>
  <si>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</si>
  <si>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</si>
  <si>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</si>
  <si>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</si>
  <si>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</si>
  <si>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</si>
  <si>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</si>
  <si>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</si>
  <si>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</si>
  <si>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</si>
  <si>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</si>
  <si>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</si>
  <si>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</si>
  <si>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</si>
  <si>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</si>
  <si>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</si>
  <si>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</si>
  <si>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</si>
  <si>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</si>
  <si>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</si>
  <si>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</si>
  <si>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</si>
  <si>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</si>
  <si>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</si>
  <si>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</si>
  <si>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</si>
  <si>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</si>
  <si>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</si>
  <si>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</si>
  <si>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</si>
  <si>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</si>
  <si>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</si>
  <si>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</si>
  <si>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</si>
  <si>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</si>
  <si>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</si>
  <si>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</si>
  <si>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</si>
  <si>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</si>
  <si>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</si>
  <si>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</si>
  <si>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</si>
  <si>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</si>
  <si>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</si>
  <si>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</si>
  <si>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</si>
  <si>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</si>
  <si>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</si>
  <si>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</si>
  <si>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</si>
  <si>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</si>
  <si>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</si>
  <si>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</si>
  <si>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</si>
  <si>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</si>
  <si>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</si>
  <si>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</si>
  <si>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</si>
  <si>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</si>
  <si>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</si>
  <si>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</si>
  <si>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</si>
  <si>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</si>
  <si>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</si>
  <si>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</si>
  <si>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</si>
  <si>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</si>
  <si>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</si>
  <si>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</si>
  <si>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</si>
  <si>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</si>
  <si>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</si>
  <si>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</si>
  <si>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</si>
  <si>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</si>
  <si>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</si>
  <si>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</si>
  <si>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</si>
  <si>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</si>
  <si>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</si>
  <si>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</si>
  <si>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</si>
  <si>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</si>
  <si>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</si>
  <si>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</si>
  <si>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</si>
  <si>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</si>
  <si>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</si>
  <si>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</si>
  <si>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</si>
  <si>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</si>
  <si>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</si>
  <si>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</si>
  <si>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</si>
  <si>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</si>
  <si>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</si>
  <si>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</si>
  <si>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</si>
  <si>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</si>
  <si>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</si>
  <si>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</si>
  <si>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</si>
  <si>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</si>
  <si>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</si>
  <si>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</si>
  <si>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</si>
  <si>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</si>
  <si>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</si>
  <si>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</si>
  <si>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</si>
  <si>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</si>
  <si>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</si>
  <si>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</si>
  <si>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</si>
  <si>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</si>
  <si>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</si>
  <si>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</si>
  <si>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</si>
  <si>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</si>
  <si>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</si>
  <si>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</si>
  <si>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</si>
  <si>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</si>
  <si>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</si>
  <si>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</si>
  <si>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</si>
  <si>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</si>
  <si>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</si>
  <si>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</si>
  <si>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</si>
  <si>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</si>
  <si>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</si>
  <si>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</si>
  <si>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</si>
  <si>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</si>
  <si>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</si>
  <si>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</si>
  <si>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</si>
  <si>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</si>
  <si>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</si>
  <si>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</si>
  <si>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</si>
  <si>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</si>
  <si>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</si>
  <si>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</si>
  <si>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</si>
  <si>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</si>
  <si>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</si>
  <si>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</si>
  <si>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</si>
  <si>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</si>
  <si>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</si>
  <si>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</si>
  <si>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</si>
  <si>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</si>
  <si>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</si>
  <si>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</si>
  <si>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</si>
  <si>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</si>
  <si>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</si>
  <si>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</si>
  <si>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</si>
  <si>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</si>
  <si>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</si>
  <si>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</si>
  <si>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</si>
  <si>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</si>
  <si>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</si>
  <si>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</si>
  <si>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</si>
  <si>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</si>
  <si>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</si>
  <si>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</si>
  <si>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</si>
  <si>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</si>
  <si>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</si>
  <si>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</si>
  <si>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</si>
  <si>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</si>
  <si>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</si>
  <si>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</si>
  <si>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</si>
  <si>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</si>
  <si>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</si>
  <si>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</si>
  <si>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</si>
  <si>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</si>
  <si>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</si>
  <si>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</si>
  <si>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</si>
  <si>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</si>
  <si>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</si>
  <si>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</si>
  <si>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</si>
  <si>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</si>
  <si>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</si>
  <si>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</si>
  <si>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</si>
  <si>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</si>
  <si>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</si>
  <si>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</si>
  <si>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</si>
  <si>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</si>
  <si>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</si>
  <si>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</si>
  <si>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</si>
  <si>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</si>
  <si>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</si>
  <si>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</si>
  <si>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</si>
  <si>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</si>
  <si>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</si>
  <si>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</si>
  <si>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</si>
  <si>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</si>
  <si>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</si>
  <si>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</si>
  <si>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</si>
  <si>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</si>
  <si>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</si>
  <si>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</si>
  <si>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</si>
  <si>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</si>
  <si>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</si>
  <si>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</si>
  <si>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</si>
  <si>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</si>
  <si>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</si>
  <si>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</si>
  <si>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</si>
  <si>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</si>
  <si>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</si>
  <si>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</si>
  <si>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</si>
  <si>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</si>
  <si>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</si>
  <si>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</si>
  <si>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</si>
  <si>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</si>
  <si>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</si>
  <si>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</si>
  <si>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</si>
  <si>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</si>
  <si>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</si>
  <si>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</si>
  <si>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</si>
  <si>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</si>
  <si>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</si>
  <si>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</si>
  <si>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</si>
  <si>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</si>
  <si>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</si>
  <si>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</si>
  <si>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</si>
  <si>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</si>
  <si>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</si>
  <si>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</si>
  <si>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</si>
  <si>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</si>
  <si>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</si>
  <si>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</si>
  <si>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</si>
  <si>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</si>
  <si>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</si>
  <si>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</si>
  <si>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</si>
  <si>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</si>
  <si>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</si>
  <si>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</si>
  <si>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</si>
  <si>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</si>
  <si>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</si>
  <si>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</si>
  <si>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</si>
  <si>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</si>
  <si>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</si>
  <si>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</si>
  <si>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</si>
  <si>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</si>
  <si>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</si>
  <si>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</si>
  <si>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</si>
  <si>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</si>
  <si>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</si>
  <si>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</si>
  <si>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</si>
  <si>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</si>
  <si>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</si>
  <si>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</si>
  <si>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</si>
  <si>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</si>
  <si>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</si>
  <si>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</si>
  <si>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</si>
  <si>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</si>
  <si>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</si>
  <si>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</si>
  <si>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</si>
  <si>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</si>
  <si>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</si>
  <si>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</si>
  <si>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</si>
  <si>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</si>
  <si>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</si>
  <si>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</si>
  <si>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</si>
  <si>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</si>
  <si>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</si>
  <si>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</si>
  <si>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</si>
  <si>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</si>
  <si>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</si>
  <si>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</si>
  <si>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</si>
  <si>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</si>
  <si>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</si>
  <si>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</si>
  <si>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</si>
  <si>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</si>
  <si>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</si>
  <si>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</si>
  <si>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</si>
  <si>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</si>
  <si>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</si>
  <si>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</si>
  <si>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</si>
  <si>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</si>
  <si>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</si>
  <si>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</si>
  <si>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</si>
  <si>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</si>
  <si>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</si>
  <si>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</si>
  <si>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</si>
  <si>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</si>
  <si>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</si>
  <si>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</si>
  <si>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</si>
  <si>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</si>
  <si>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</si>
  <si>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</si>
  <si>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</si>
  <si>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</si>
  <si>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</si>
  <si>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</si>
  <si>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</si>
  <si>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</si>
  <si>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</si>
  <si>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</si>
  <si>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</si>
  <si>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</si>
  <si>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</si>
  <si>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</si>
  <si>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</si>
  <si>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</si>
  <si>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</si>
  <si>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</si>
  <si>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</si>
  <si>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</si>
  <si>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</si>
  <si>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</si>
  <si>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</si>
  <si>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</si>
  <si>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</si>
  <si>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</si>
  <si>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</si>
  <si>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</si>
  <si>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</si>
  <si>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</si>
  <si>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</si>
  <si>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</si>
  <si>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</si>
  <si>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</si>
  <si>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</si>
  <si>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</si>
  <si>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</si>
  <si>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</si>
  <si>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</si>
  <si>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</si>
  <si>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</si>
  <si>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</si>
  <si>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</si>
  <si>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</si>
  <si>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</si>
  <si>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</si>
  <si>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</si>
  <si>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</si>
  <si>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</si>
  <si>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</si>
  <si>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</si>
  <si>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</si>
  <si>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</si>
  <si>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</si>
  <si>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</si>
  <si>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</si>
  <si>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</si>
  <si>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</si>
  <si>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</si>
  <si>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</si>
  <si>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</si>
  <si>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</si>
  <si>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</si>
  <si>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</si>
  <si>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</si>
  <si>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</si>
  <si>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</si>
  <si>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</si>
  <si>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</si>
  <si>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</si>
  <si>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</si>
  <si>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</si>
  <si>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</si>
  <si>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</si>
  <si>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</si>
  <si>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</si>
  <si>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</si>
  <si>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</si>
  <si>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</si>
  <si>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</si>
  <si>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</si>
  <si>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</si>
  <si>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</si>
  <si>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</si>
  <si>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</si>
  <si>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</si>
  <si>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</si>
  <si>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</si>
  <si>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</si>
  <si>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</si>
  <si>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</si>
  <si>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</si>
  <si>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</si>
  <si>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</si>
  <si>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</si>
  <si>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</si>
  <si>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</si>
  <si>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</si>
  <si>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</si>
  <si>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</si>
  <si>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</si>
  <si>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</si>
  <si>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</si>
  <si>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</si>
  <si>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</si>
  <si>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</si>
  <si>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</si>
  <si>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</si>
  <si>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</si>
  <si>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</si>
  <si>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</si>
  <si>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</si>
  <si>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</si>
  <si>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</si>
  <si>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</si>
  <si>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</si>
  <si>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</si>
  <si>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</si>
  <si>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</si>
  <si>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</si>
  <si>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</si>
  <si>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</si>
  <si>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</si>
  <si>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</si>
  <si>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</si>
  <si>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</si>
  <si>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</si>
  <si>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</si>
  <si>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</si>
  <si>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</si>
  <si>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</si>
  <si>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</si>
  <si>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</si>
  <si>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</si>
  <si>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</si>
  <si>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</si>
  <si>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</si>
  <si>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</si>
  <si>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</si>
  <si>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</si>
  <si>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</si>
  <si>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</si>
  <si>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</si>
  <si>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</si>
  <si>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</si>
  <si>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</si>
  <si>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</si>
  <si>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</si>
  <si>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</si>
  <si>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</si>
  <si>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</si>
  <si>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</si>
  <si>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</si>
  <si>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</si>
  <si>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</si>
  <si>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</si>
  <si>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</si>
  <si>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</si>
  <si>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</si>
  <si>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</si>
  <si>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</si>
  <si>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</si>
  <si>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</si>
  <si>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</si>
  <si>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</si>
  <si>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</si>
  <si>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</si>
  <si>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</si>
  <si>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</si>
  <si>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</si>
  <si>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</si>
  <si>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</si>
  <si>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</si>
  <si>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</si>
  <si>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</si>
  <si>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</si>
  <si>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</si>
  <si>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</si>
  <si>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</si>
  <si>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</si>
  <si>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</si>
  <si>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</si>
  <si>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</si>
  <si>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</si>
  <si>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</si>
  <si>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</si>
  <si>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</si>
  <si>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</si>
  <si>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</si>
  <si>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</si>
  <si>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</si>
  <si>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</si>
  <si>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</si>
  <si>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</si>
  <si>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</si>
  <si>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</si>
  <si>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</si>
  <si>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</si>
  <si>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</si>
  <si>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</si>
  <si>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</si>
  <si>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</si>
  <si>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</si>
  <si>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</si>
  <si>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</si>
  <si>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</si>
  <si>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</si>
  <si>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</si>
  <si>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</si>
  <si>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</si>
  <si>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</si>
  <si>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</si>
  <si>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</si>
  <si>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</si>
  <si>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</si>
  <si>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</si>
  <si>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</si>
  <si>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</si>
  <si>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</si>
  <si>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</si>
  <si>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</si>
  <si>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</si>
  <si>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</si>
  <si>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</si>
  <si>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</si>
  <si>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</si>
  <si>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</si>
  <si>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</si>
  <si>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</si>
  <si>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</si>
  <si>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</si>
  <si>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</si>
  <si>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</si>
  <si>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</si>
  <si>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</si>
  <si>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</si>
  <si>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</si>
  <si>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</si>
  <si>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</si>
  <si>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</si>
  <si>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</si>
  <si>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</si>
  <si>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</si>
  <si>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</si>
  <si>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</si>
  <si>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</si>
  <si>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</si>
  <si>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</si>
  <si>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</si>
  <si>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</si>
  <si>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</si>
  <si>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</si>
  <si>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</si>
  <si>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</si>
  <si>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</si>
  <si>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</si>
  <si>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</si>
  <si>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</si>
  <si>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</si>
  <si>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</si>
  <si>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</si>
  <si>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</si>
  <si>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</si>
  <si>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</si>
  <si>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</si>
  <si>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</si>
  <si>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</si>
  <si>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</si>
  <si>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</si>
  <si>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</si>
  <si>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</si>
  <si>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</si>
  <si>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</si>
  <si>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</si>
  <si>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</si>
  <si>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</si>
  <si>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</si>
  <si>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</si>
  <si>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</si>
  <si>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</si>
  <si>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</si>
  <si>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</si>
  <si>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</si>
  <si>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</si>
  <si>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</si>
  <si>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</si>
  <si>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</si>
  <si>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</si>
  <si>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</si>
  <si>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</si>
  <si>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</si>
  <si>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</si>
  <si>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</si>
  <si>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</si>
  <si>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</si>
  <si>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</si>
  <si>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</si>
  <si>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</si>
  <si>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</si>
  <si>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</si>
  <si>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</si>
  <si>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</si>
  <si>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</si>
  <si>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</si>
  <si>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</si>
  <si>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</si>
  <si>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</si>
  <si>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</si>
  <si>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</si>
  <si>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</si>
  <si>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</si>
  <si>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</si>
  <si>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</si>
  <si>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</si>
  <si>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</si>
  <si>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</si>
  <si>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</si>
  <si>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</si>
  <si>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</si>
  <si>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</si>
  <si>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</si>
  <si>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</si>
  <si>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</si>
  <si>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</si>
  <si>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</si>
  <si>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</si>
  <si>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</si>
  <si>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</si>
  <si>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</si>
  <si>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</si>
  <si>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</si>
  <si>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</si>
  <si>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</si>
  <si>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</si>
  <si>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</si>
  <si>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</si>
  <si>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</si>
  <si>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</si>
  <si>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</si>
  <si>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</si>
  <si>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</si>
  <si>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</si>
  <si>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</si>
  <si>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</si>
  <si>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</si>
  <si>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</si>
  <si>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</si>
  <si>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</si>
  <si>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</si>
  <si>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</si>
  <si>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</si>
  <si>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</si>
  <si>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</si>
  <si>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</si>
  <si>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</si>
  <si>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</si>
  <si>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</si>
  <si>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</si>
  <si>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</si>
  <si>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</si>
  <si>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</si>
  <si>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</si>
  <si>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</si>
  <si>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</si>
  <si>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</si>
  <si>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</si>
  <si>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</si>
  <si>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</si>
  <si>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</si>
  <si>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</si>
  <si>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</si>
  <si>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</si>
  <si>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</si>
  <si>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</si>
  <si>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</si>
  <si>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</si>
  <si>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</si>
  <si>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</si>
  <si>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</si>
  <si>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</si>
  <si>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</si>
  <si>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</si>
  <si>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</si>
  <si>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</si>
  <si>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</si>
  <si>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</si>
  <si>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</si>
  <si>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</si>
  <si>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</si>
  <si>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</si>
  <si>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</si>
  <si>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</si>
  <si>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</si>
  <si>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</si>
  <si>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</si>
  <si>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</si>
  <si>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</si>
  <si>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</si>
  <si>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</si>
  <si>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</si>
  <si>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</si>
  <si>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</si>
  <si>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</si>
  <si>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</si>
  <si>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</si>
  <si>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</si>
  <si>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</si>
  <si>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</si>
  <si>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</si>
  <si>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</si>
  <si>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</si>
  <si>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</si>
  <si>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</si>
  <si>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</si>
  <si>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</si>
  <si>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</si>
  <si>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</si>
  <si>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</si>
  <si>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</si>
  <si>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</si>
  <si>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</si>
  <si>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</si>
  <si>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</si>
  <si>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</si>
  <si>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</si>
  <si>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</si>
  <si>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</si>
  <si>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</si>
  <si>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</si>
  <si>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</si>
  <si>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</si>
  <si>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</si>
  <si>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</si>
  <si>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</si>
  <si>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</si>
  <si>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</si>
  <si>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</si>
  <si>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</si>
  <si>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</si>
  <si>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</si>
  <si>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</si>
  <si>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</si>
  <si>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</si>
  <si>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</si>
  <si>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</si>
  <si>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</si>
  <si>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</si>
  <si>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</si>
  <si>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</si>
  <si>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</si>
  <si>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</si>
  <si>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</si>
  <si>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</si>
  <si>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</si>
  <si>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</si>
  <si>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</si>
  <si>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</si>
  <si>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</si>
  <si>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</si>
  <si>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</si>
  <si>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</si>
  <si>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</si>
  <si>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</si>
  <si>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</si>
  <si>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</si>
  <si>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</si>
  <si>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</si>
  <si>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</si>
  <si>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</si>
  <si>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</si>
  <si>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</si>
  <si>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</si>
  <si>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</si>
  <si>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</si>
  <si>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</si>
  <si>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</si>
  <si>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</si>
  <si>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</si>
  <si>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</si>
  <si>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</si>
  <si>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</si>
  <si>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</si>
  <si>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</si>
  <si>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</si>
  <si>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</si>
  <si>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</si>
  <si>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</si>
  <si>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</si>
  <si>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</si>
  <si>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</si>
  <si>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</si>
  <si>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</si>
  <si>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</si>
  <si>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</si>
  <si>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</si>
  <si>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</si>
  <si>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</si>
  <si>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</si>
  <si>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</si>
  <si>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</si>
  <si>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</si>
  <si>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</si>
  <si>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</si>
  <si>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</si>
  <si>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</si>
  <si>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</si>
  <si>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</si>
  <si>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</si>
  <si>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</si>
  <si>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</si>
  <si>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</si>
  <si>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</si>
  <si>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</si>
  <si>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</si>
  <si>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</si>
  <si>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</si>
  <si>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</si>
  <si>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</si>
  <si>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</si>
  <si>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</si>
  <si>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</si>
  <si>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</si>
  <si>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</si>
  <si>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</si>
  <si>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</si>
  <si>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</si>
  <si>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</si>
  <si>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</si>
  <si>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</si>
  <si>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</si>
  <si>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</si>
  <si>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</si>
  <si>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</si>
  <si>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</si>
  <si>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</si>
  <si>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</si>
  <si>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</si>
  <si>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</si>
  <si>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</si>
  <si>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</si>
  <si>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</si>
  <si>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</si>
  <si>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</si>
  <si>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</si>
  <si>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</si>
  <si>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</si>
  <si>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</si>
  <si>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</si>
  <si>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</si>
  <si>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</si>
  <si>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</si>
  <si>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</si>
  <si>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</si>
  <si>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</si>
  <si>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</si>
  <si>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</si>
  <si>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</si>
  <si>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</si>
  <si>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</si>
  <si>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</si>
  <si>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</si>
  <si>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</si>
  <si>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</si>
  <si>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</si>
  <si>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</si>
  <si>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</si>
  <si>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</si>
  <si>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</si>
  <si>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</si>
  <si>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</si>
  <si>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</si>
  <si>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</si>
  <si>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</si>
  <si>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</si>
  <si>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</si>
  <si>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</si>
  <si>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</si>
  <si>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</si>
  <si>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</si>
  <si>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</si>
  <si>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</si>
  <si>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</si>
  <si>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</si>
  <si>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</si>
  <si>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</si>
  <si>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</si>
  <si>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</si>
  <si>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</si>
  <si>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</si>
  <si>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</si>
  <si>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</si>
  <si>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</si>
  <si>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</si>
  <si>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</si>
  <si>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</si>
  <si>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</si>
  <si>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</si>
  <si>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</si>
  <si>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</si>
  <si>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</si>
  <si>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</si>
  <si>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</si>
  <si>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</si>
  <si>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</si>
  <si>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</si>
  <si>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</si>
  <si>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</si>
  <si>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</si>
  <si>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</si>
  <si>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</si>
  <si>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</si>
  <si>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</si>
  <si>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</si>
  <si>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</si>
  <si>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</si>
  <si>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</si>
  <si>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</si>
  <si>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</si>
  <si>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</si>
  <si>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</si>
  <si>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</si>
  <si>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</si>
  <si>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</si>
  <si>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</si>
  <si>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</si>
  <si>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</si>
  <si>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</si>
  <si>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</si>
  <si>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</si>
  <si>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</si>
  <si>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</si>
  <si>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</si>
  <si>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</si>
  <si>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</si>
  <si>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</si>
  <si>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</si>
  <si>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</si>
  <si>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</si>
  <si>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</si>
  <si>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</si>
  <si>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</si>
  <si>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</si>
  <si>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</si>
  <si>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</si>
  <si>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</si>
  <si>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</si>
  <si>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</si>
  <si>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</si>
  <si>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</si>
  <si>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</si>
  <si>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</si>
  <si>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</si>
  <si>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</si>
  <si>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</si>
  <si>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</si>
  <si>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</si>
  <si>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</si>
  <si>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</si>
  <si>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</si>
  <si>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</si>
  <si>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</si>
  <si>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</si>
  <si>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</si>
  <si>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</si>
  <si>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</si>
  <si>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</si>
  <si>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</si>
  <si>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</si>
  <si>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</si>
  <si>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</si>
  <si>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</si>
  <si>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</si>
  <si>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</si>
  <si>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</si>
  <si>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</si>
  <si>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</si>
  <si>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</si>
  <si>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</si>
  <si>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</si>
  <si>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</si>
  <si>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</si>
  <si>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</si>
  <si>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</si>
  <si>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</si>
  <si>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</si>
  <si>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</si>
  <si>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</si>
  <si>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</si>
  <si>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</si>
  <si>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</si>
  <si>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</si>
  <si>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</si>
  <si>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</si>
  <si>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</si>
  <si>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</si>
  <si>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</si>
  <si>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</si>
  <si>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</si>
  <si>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</si>
  <si>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</si>
  <si>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</si>
  <si>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</si>
  <si>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</si>
  <si>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</si>
  <si>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</si>
  <si>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</si>
  <si>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</si>
  <si>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</si>
  <si>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</si>
  <si>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</si>
  <si>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</si>
  <si>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</si>
  <si>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</si>
  <si>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</si>
  <si>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</si>
  <si>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</si>
  <si>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</si>
  <si>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</si>
  <si>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</si>
  <si>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</si>
  <si>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</si>
  <si>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</si>
  <si>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</si>
  <si>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</si>
  <si>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</si>
  <si>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</si>
  <si>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</si>
  <si>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</si>
  <si>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</si>
  <si>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</si>
  <si>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</si>
  <si>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</si>
  <si>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</si>
  <si>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</si>
  <si>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</si>
  <si>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</si>
  <si>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</si>
  <si>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</si>
  <si>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</si>
  <si>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</si>
  <si>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</si>
  <si>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</si>
  <si>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</si>
  <si>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</si>
  <si>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</si>
  <si>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</si>
  <si>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</si>
  <si>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</si>
  <si>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</si>
  <si>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</si>
  <si>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</si>
  <si>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</si>
  <si>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</si>
  <si>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</si>
  <si>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</si>
  <si>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</si>
  <si>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</si>
  <si>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</si>
  <si>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</si>
  <si>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</si>
  <si>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</si>
  <si>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</si>
  <si>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</si>
  <si>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</si>
  <si>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</si>
  <si>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</si>
  <si>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</si>
  <si>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</si>
  <si>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</si>
  <si>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</si>
  <si>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</si>
  <si>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</si>
  <si>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</si>
  <si>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</si>
  <si>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</si>
  <si>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</si>
  <si>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</si>
  <si>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</si>
  <si>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</si>
  <si>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</si>
  <si>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</si>
  <si>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</si>
  <si>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</si>
  <si>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</si>
  <si>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</si>
  <si>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</si>
  <si>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</si>
  <si>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</si>
  <si>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</si>
  <si>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</si>
  <si>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</si>
  <si>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</si>
  <si>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</si>
  <si>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</si>
  <si>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</si>
  <si>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</si>
  <si>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</si>
  <si>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</si>
  <si>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</si>
  <si>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</si>
  <si>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</si>
  <si>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</si>
  <si>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</si>
  <si>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</si>
  <si>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</si>
  <si>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</si>
  <si>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</si>
  <si>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</si>
  <si>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</si>
  <si>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</si>
  <si>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</si>
  <si>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</si>
  <si>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</si>
  <si>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</si>
  <si>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</si>
  <si>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</si>
  <si>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</si>
  <si>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</si>
  <si>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</si>
  <si>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</si>
  <si>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</si>
  <si>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</si>
  <si>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</si>
  <si>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</si>
  <si>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</si>
  <si>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</si>
  <si>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</si>
  <si>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</si>
  <si>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</si>
  <si>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</si>
  <si>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</si>
  <si>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</si>
  <si>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</si>
  <si>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</si>
  <si>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</si>
  <si>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</si>
  <si>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</si>
  <si>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</si>
  <si>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</si>
  <si>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</si>
  <si>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</si>
  <si>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</si>
  <si>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</si>
  <si>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</si>
  <si>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</si>
  <si>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</si>
  <si>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</si>
  <si>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</si>
  <si>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</si>
  <si>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</si>
  <si>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</si>
  <si>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</si>
  <si>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</si>
  <si>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</si>
  <si>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</si>
  <si>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</si>
  <si>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</si>
  <si>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</si>
  <si>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</si>
  <si>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</si>
  <si>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</si>
  <si>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</si>
  <si>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</si>
  <si>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</si>
  <si>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</si>
  <si>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</si>
  <si>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</si>
  <si>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</si>
  <si>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</si>
  <si>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</si>
  <si>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</si>
  <si>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</si>
  <si>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</si>
  <si>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</si>
  <si>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</si>
  <si>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</si>
  <si>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</si>
  <si>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</si>
  <si>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</si>
  <si>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</si>
  <si>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</si>
  <si>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</si>
  <si>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</si>
  <si>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</si>
  <si>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</si>
  <si>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</si>
  <si>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</si>
  <si>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</si>
  <si>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</si>
  <si>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</si>
  <si>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</si>
  <si>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</si>
  <si>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</si>
  <si>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</si>
  <si>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</si>
  <si>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</si>
  <si>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</si>
  <si>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</si>
  <si>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</si>
  <si>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</si>
  <si>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</si>
  <si>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</si>
  <si>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</si>
  <si>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</si>
  <si>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</si>
  <si>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</si>
  <si>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</si>
  <si>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</si>
  <si>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</si>
  <si>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</si>
  <si>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</si>
  <si>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</si>
  <si>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</si>
  <si>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</si>
  <si>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</si>
  <si>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</si>
  <si>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</si>
  <si>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</si>
  <si>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</si>
  <si>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</si>
  <si>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</si>
  <si>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</si>
  <si>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</si>
  <si>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</si>
  <si>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</si>
  <si>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</si>
  <si>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</si>
  <si>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</si>
  <si>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</si>
  <si>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</si>
  <si>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</si>
  <si>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</si>
  <si>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</si>
  <si>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</si>
  <si>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</si>
  <si>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</si>
  <si>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</si>
  <si>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</si>
  <si>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</si>
  <si>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</si>
  <si>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</si>
  <si>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</si>
  <si>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</si>
  <si>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</si>
  <si>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</si>
  <si>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</si>
  <si>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</si>
  <si>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</si>
  <si>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</si>
  <si>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</si>
  <si>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</si>
  <si>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</si>
  <si>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</si>
  <si>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</si>
  <si>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</si>
  <si>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</si>
  <si>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</si>
  <si>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</si>
  <si>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</si>
  <si>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</si>
  <si>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</si>
  <si>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</si>
  <si>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</si>
  <si>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</si>
  <si>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</si>
  <si>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</si>
  <si>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</si>
  <si>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</si>
  <si>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</si>
  <si>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</si>
  <si>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</si>
  <si>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</si>
  <si>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</si>
  <si>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</si>
  <si>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</si>
  <si>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</si>
  <si>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</si>
  <si>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</si>
  <si>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</si>
  <si>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</si>
  <si>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</si>
  <si>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</si>
  <si>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</si>
  <si>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</si>
  <si>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</si>
  <si>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</si>
  <si>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</si>
  <si>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</si>
  <si>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</si>
  <si>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</si>
  <si>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</si>
  <si>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</si>
  <si>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</si>
  <si>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</si>
  <si>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</si>
  <si>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</si>
  <si>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</si>
  <si>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</si>
  <si>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</si>
  <si>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</si>
  <si>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</si>
  <si>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</si>
  <si>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</si>
  <si>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</si>
  <si>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</si>
  <si>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</si>
  <si>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</si>
  <si>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</si>
  <si>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</si>
  <si>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</si>
  <si>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</si>
  <si>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</si>
  <si>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</si>
  <si>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</si>
  <si>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</si>
  <si>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</si>
  <si>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</si>
  <si>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</si>
  <si>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</si>
  <si>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</si>
  <si>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</si>
  <si>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</si>
  <si>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</si>
  <si>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</si>
  <si>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</si>
  <si>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</si>
  <si>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</si>
  <si>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</si>
  <si>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</si>
  <si>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</si>
  <si>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</si>
  <si>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</si>
  <si>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</si>
  <si>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</si>
  <si>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</si>
  <si>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</si>
  <si>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</si>
  <si>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</si>
  <si>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</si>
  <si>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</si>
  <si>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</si>
  <si>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</si>
  <si>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</si>
  <si>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</si>
  <si>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</si>
  <si>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</si>
  <si>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</si>
  <si>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</si>
  <si>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</si>
  <si>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</si>
  <si>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</si>
  <si>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</si>
  <si>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</si>
  <si>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</si>
  <si>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</si>
  <si>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</si>
  <si>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</si>
  <si>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</si>
  <si>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</si>
  <si>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</si>
  <si>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</si>
  <si>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</si>
  <si>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</si>
  <si>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</si>
  <si>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</si>
  <si>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</si>
  <si>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</si>
  <si>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</si>
  <si>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</si>
  <si>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</si>
  <si>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</si>
  <si>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</si>
  <si>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</si>
  <si>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</si>
  <si>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</si>
  <si>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</si>
  <si>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</si>
  <si>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</si>
  <si>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</si>
  <si>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</si>
  <si>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</si>
  <si>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</si>
  <si>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</si>
  <si>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</si>
  <si>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</si>
  <si>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</si>
  <si>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</si>
  <si>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</si>
  <si>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</si>
  <si>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</si>
  <si>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</si>
  <si>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</si>
  <si>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</si>
  <si>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</si>
  <si>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</si>
  <si>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</si>
  <si>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</si>
  <si>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</si>
  <si>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</si>
  <si>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</si>
  <si>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</si>
  <si>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</si>
  <si>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</si>
  <si>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</si>
  <si>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</si>
  <si>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</si>
  <si>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</si>
  <si>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</si>
  <si>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</si>
  <si>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</si>
  <si>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</si>
  <si>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</si>
  <si>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</si>
  <si>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</si>
  <si>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</si>
  <si>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</si>
  <si>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</si>
  <si>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</si>
  <si>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</si>
  <si>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</si>
  <si>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</si>
  <si>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</si>
  <si>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</si>
  <si>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</si>
  <si>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</si>
  <si>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</si>
  <si>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</si>
  <si>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</si>
  <si>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</si>
  <si>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</si>
  <si>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</si>
  <si>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</si>
  <si>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</si>
  <si>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</si>
  <si>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</si>
  <si>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</si>
  <si>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</si>
  <si>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</si>
  <si>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</si>
  <si>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</si>
  <si>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</si>
  <si>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</si>
  <si>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</si>
  <si>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</si>
  <si>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</si>
  <si>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</si>
  <si>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</si>
  <si>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</si>
  <si>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</si>
  <si>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</si>
  <si>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</si>
  <si>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</si>
  <si>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</si>
  <si>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</si>
  <si>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</si>
  <si>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</si>
  <si>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</si>
  <si>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</si>
  <si>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</si>
  <si>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</si>
  <si>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</si>
  <si>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</si>
  <si>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</si>
  <si>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</si>
  <si>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</si>
  <si>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</si>
  <si>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</si>
  <si>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</si>
  <si>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</si>
  <si>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</si>
  <si>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</si>
  <si>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</si>
  <si>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</si>
  <si>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</si>
  <si>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</si>
  <si>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</si>
  <si>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</si>
  <si>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</si>
  <si>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</si>
  <si>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</si>
  <si>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</si>
  <si>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</si>
  <si>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</si>
  <si>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</si>
  <si>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</si>
  <si>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</si>
  <si>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</si>
  <si>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</si>
  <si>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</si>
  <si>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</si>
  <si>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</si>
  <si>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</si>
  <si>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</si>
  <si>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</si>
  <si>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</si>
  <si>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</si>
  <si>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</si>
  <si>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</si>
  <si>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</si>
  <si>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</si>
  <si>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</si>
  <si>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</si>
  <si>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</si>
  <si>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</si>
  <si>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</si>
  <si>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</si>
  <si>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</si>
  <si>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</si>
  <si>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</si>
  <si>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</si>
  <si>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</si>
  <si>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</si>
  <si>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</si>
  <si>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</si>
  <si>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</si>
  <si>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</si>
  <si>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</si>
  <si>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</si>
  <si>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</si>
  <si>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</si>
  <si>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</si>
  <si>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</si>
  <si>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</si>
  <si>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</si>
  <si>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</si>
  <si>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</si>
  <si>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</si>
  <si>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</si>
  <si>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</si>
  <si>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</si>
  <si>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</si>
  <si>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</si>
  <si>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</si>
  <si>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</si>
  <si>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</si>
  <si>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</si>
  <si>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</si>
  <si>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</si>
  <si>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</si>
  <si>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</si>
  <si>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</si>
  <si>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</si>
  <si>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</si>
  <si>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</si>
  <si>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</si>
  <si>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</si>
  <si>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</si>
  <si>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</si>
  <si>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</si>
  <si>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</si>
  <si>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</si>
  <si>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</si>
  <si>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</si>
  <si>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</si>
  <si>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</si>
  <si>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</si>
  <si>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</si>
  <si>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</si>
  <si>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</si>
  <si>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</si>
  <si>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</si>
  <si>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</si>
  <si>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</si>
  <si>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</si>
  <si>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</si>
  <si>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</si>
  <si>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</si>
  <si>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</si>
  <si>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</si>
  <si>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</si>
  <si>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</si>
  <si>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</si>
  <si>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</si>
  <si>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</si>
  <si>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</si>
  <si>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</si>
  <si>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</si>
  <si>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</si>
  <si>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</si>
  <si>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</si>
  <si>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</si>
  <si>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</si>
  <si>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</si>
  <si>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</si>
  <si>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</si>
  <si>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</si>
  <si>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</si>
  <si>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</si>
  <si>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</si>
  <si>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</si>
  <si>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</si>
  <si>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</si>
  <si>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</si>
  <si>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</si>
  <si>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</si>
  <si>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</si>
  <si>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</si>
  <si>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</si>
  <si>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</si>
  <si>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</si>
  <si>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</si>
  <si>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</si>
  <si>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</si>
  <si>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</si>
  <si>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</si>
  <si>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</si>
  <si>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</si>
  <si>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</si>
  <si>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</si>
  <si>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</si>
  <si>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</si>
  <si>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</si>
  <si>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</si>
  <si>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</si>
  <si>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</si>
  <si>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</si>
  <si>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</si>
  <si>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</si>
  <si>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</si>
  <si>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</si>
  <si>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</si>
  <si>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</si>
  <si>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</si>
  <si>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</si>
  <si>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</si>
  <si>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</si>
  <si>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</si>
  <si>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</si>
  <si>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</si>
  <si>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</si>
  <si>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</si>
  <si>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</si>
  <si>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</si>
  <si>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</si>
  <si>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</si>
  <si>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</si>
  <si>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</si>
  <si>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</si>
  <si>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</si>
  <si>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</si>
  <si>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</si>
  <si>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</si>
  <si>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</si>
  <si>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</si>
  <si>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</si>
  <si>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</si>
  <si>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</si>
  <si>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</si>
  <si>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</si>
  <si>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</si>
  <si>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</si>
  <si>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</si>
  <si>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</si>
  <si>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</si>
  <si>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</si>
  <si>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</si>
  <si>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</si>
  <si>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</si>
  <si>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</si>
  <si>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</si>
  <si>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</si>
  <si>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</si>
  <si>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</si>
  <si>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</si>
  <si>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</si>
  <si>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</si>
  <si>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</si>
  <si>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</si>
  <si>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</si>
  <si>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</si>
  <si>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</si>
  <si>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</si>
  <si>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</si>
  <si>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</si>
  <si>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</si>
  <si>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</si>
  <si>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</si>
  <si>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</si>
  <si>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</si>
  <si>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</si>
  <si>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</si>
  <si>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</si>
  <si>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</si>
  <si>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</si>
  <si>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</si>
  <si>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</si>
  <si>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</si>
  <si>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</si>
  <si>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</si>
  <si>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</si>
  <si>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</si>
  <si>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</si>
  <si>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</si>
  <si>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</si>
  <si>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</si>
  <si>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</si>
  <si>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</si>
  <si>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</si>
  <si>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</si>
  <si>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</si>
  <si>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</si>
  <si>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</si>
  <si>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</si>
  <si>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</si>
  <si>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</si>
  <si>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</si>
  <si>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</si>
  <si>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</si>
  <si>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</si>
  <si>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</si>
  <si>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</si>
  <si>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</si>
  <si>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</si>
  <si>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</si>
  <si>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</si>
  <si>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</si>
  <si>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</si>
  <si>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</si>
  <si>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</si>
  <si>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</si>
  <si>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</si>
  <si>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</si>
  <si>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</si>
  <si>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</si>
  <si>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</si>
  <si>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</si>
  <si>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</si>
  <si>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</si>
  <si>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</si>
  <si>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</si>
  <si>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</si>
  <si>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</si>
  <si>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</si>
  <si>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</si>
  <si>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</si>
  <si>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</si>
  <si>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</si>
  <si>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</si>
  <si>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</si>
  <si>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</si>
  <si>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</si>
  <si>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</si>
  <si>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</si>
  <si>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</si>
  <si>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</si>
  <si>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</si>
  <si>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</si>
  <si>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</si>
  <si>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</si>
  <si>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</si>
  <si>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</si>
  <si>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</si>
  <si>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</si>
  <si>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</si>
  <si>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</si>
  <si>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</si>
  <si>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</si>
  <si>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</si>
  <si>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</si>
  <si>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</si>
  <si>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</si>
  <si>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</si>
  <si>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</si>
  <si>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</si>
  <si>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</si>
  <si>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</si>
  <si>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</si>
  <si>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</si>
  <si>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</si>
  <si>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</si>
  <si>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</si>
  <si>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</si>
  <si>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</si>
  <si>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</si>
  <si>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</si>
  <si>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</si>
  <si>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</si>
  <si>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</si>
  <si>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</si>
  <si>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</si>
  <si>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</si>
  <si>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</si>
  <si>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</si>
  <si>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</si>
  <si>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</si>
  <si>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</si>
  <si>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</si>
  <si>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</si>
  <si>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</si>
  <si>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</si>
  <si>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</si>
  <si>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</si>
  <si>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</si>
  <si>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</si>
  <si>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</si>
  <si>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</si>
  <si>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</si>
  <si>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</si>
  <si>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</si>
  <si>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</si>
  <si>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</si>
  <si>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</si>
  <si>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</si>
  <si>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</si>
  <si>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</si>
  <si>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</si>
  <si>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</si>
  <si>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</si>
  <si>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</si>
  <si>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</si>
  <si>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</si>
  <si>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</si>
  <si>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</si>
  <si>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</si>
  <si>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</si>
  <si>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</si>
  <si>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</si>
  <si>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</si>
  <si>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</si>
  <si>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</si>
  <si>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</si>
  <si>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</si>
  <si>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</si>
  <si>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</si>
  <si>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</si>
  <si>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</si>
  <si>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</si>
  <si>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</si>
  <si>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</si>
  <si>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</si>
  <si>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</si>
  <si>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</si>
  <si>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</si>
  <si>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</si>
  <si>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</si>
  <si>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</si>
  <si>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</si>
  <si>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</si>
  <si>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</si>
  <si>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</si>
  <si>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</si>
  <si>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</si>
  <si>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</si>
  <si>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</si>
  <si>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</si>
  <si>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</si>
  <si>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</si>
  <si>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</si>
  <si>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</si>
  <si>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</si>
  <si>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</si>
  <si>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</si>
  <si>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</si>
  <si>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</si>
  <si>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</si>
  <si>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</si>
  <si>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</si>
  <si>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</si>
  <si>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</si>
  <si>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</si>
  <si>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</si>
  <si>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</si>
  <si>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</si>
  <si>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</si>
  <si>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</si>
  <si>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</si>
  <si>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</si>
  <si>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</si>
  <si>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</si>
  <si>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</si>
  <si>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</si>
  <si>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</si>
  <si>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</si>
  <si>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</si>
  <si>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</si>
  <si>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</si>
  <si>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</si>
  <si>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</si>
  <si>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</si>
  <si>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</si>
  <si>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</si>
  <si>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</si>
  <si>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</si>
  <si>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</si>
  <si>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</si>
  <si>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</si>
  <si>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</si>
  <si>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</si>
  <si>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</si>
  <si>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</si>
  <si>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</si>
  <si>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</si>
  <si>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</si>
  <si>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</si>
  <si>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</si>
  <si>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</si>
  <si>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</si>
  <si>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</si>
  <si>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</si>
  <si>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</si>
  <si>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</si>
  <si>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</si>
  <si>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</si>
  <si>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</si>
  <si>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</si>
  <si>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</si>
  <si>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</si>
  <si>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</si>
  <si>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</si>
  <si>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</si>
  <si>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</si>
  <si>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</si>
  <si>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</si>
  <si>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</si>
  <si>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</si>
  <si>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</si>
  <si>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</si>
  <si>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</si>
  <si>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</si>
  <si>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</si>
  <si>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</si>
  <si>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</si>
  <si>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</si>
  <si>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</si>
  <si>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</si>
  <si>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</si>
  <si>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</si>
  <si>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</si>
  <si>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</si>
  <si>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</si>
  <si>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</si>
  <si>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</si>
  <si>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</si>
  <si>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</si>
  <si>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</si>
  <si>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</si>
  <si>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</si>
  <si>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</si>
  <si>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</si>
  <si>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</si>
  <si>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</si>
  <si>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</si>
  <si>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</si>
  <si>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</si>
  <si>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</si>
  <si>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</si>
  <si>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</si>
  <si>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</si>
  <si>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</si>
  <si>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</si>
  <si>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</si>
  <si>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</si>
  <si>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</si>
  <si>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</si>
  <si>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</si>
  <si>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</si>
  <si>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</si>
  <si>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</si>
  <si>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</si>
  <si>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</si>
  <si>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</si>
  <si>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</si>
  <si>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</si>
  <si>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</si>
  <si>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</si>
  <si>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</si>
  <si>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</si>
  <si>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</si>
  <si>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</si>
  <si>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</si>
  <si>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</si>
  <si>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</si>
  <si>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</si>
  <si>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</si>
  <si>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</si>
  <si>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</si>
  <si>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</si>
  <si>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</si>
  <si>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</si>
  <si>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</si>
  <si>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</si>
  <si>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</si>
  <si>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</si>
  <si>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</si>
  <si>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</si>
  <si>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</si>
  <si>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</si>
  <si>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</si>
  <si>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</si>
  <si>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</si>
  <si>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</si>
  <si>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</si>
  <si>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</si>
  <si>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</si>
  <si>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</si>
  <si>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</si>
  <si>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</si>
  <si>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</si>
  <si>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</si>
  <si>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</si>
  <si>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</si>
  <si>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</si>
  <si>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</si>
  <si>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</si>
  <si>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</si>
  <si>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</si>
  <si>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</si>
  <si>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</si>
  <si>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</si>
  <si>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</si>
  <si>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</si>
  <si>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</si>
  <si>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</si>
  <si>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</si>
  <si>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</si>
  <si>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</si>
  <si>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</si>
  <si>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</si>
  <si>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</si>
  <si>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</si>
  <si>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</si>
  <si>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</si>
  <si>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</si>
  <si>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</si>
  <si>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</si>
  <si>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</si>
  <si>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</si>
  <si>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</si>
  <si>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</si>
  <si>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</si>
  <si>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</si>
  <si>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</si>
  <si>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</si>
  <si>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</si>
  <si>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</si>
  <si>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</si>
  <si>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</si>
  <si>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</si>
  <si>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</si>
  <si>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</si>
  <si>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</si>
  <si>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</si>
  <si>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</si>
  <si>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</si>
  <si>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</si>
  <si>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</si>
  <si>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</si>
  <si>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</si>
  <si>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</si>
  <si>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</si>
  <si>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</si>
  <si>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</si>
  <si>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</si>
  <si>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</si>
  <si>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</si>
  <si>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</si>
  <si>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</si>
  <si>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</si>
  <si>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</si>
  <si>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</si>
  <si>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</si>
  <si>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</si>
  <si>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</si>
  <si>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</si>
  <si>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</si>
  <si>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</si>
  <si>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</si>
  <si>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</si>
  <si>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</si>
  <si>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</si>
  <si>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</si>
  <si>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</si>
  <si>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</si>
  <si>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</si>
  <si>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</si>
  <si>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</si>
  <si>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</si>
  <si>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</si>
  <si>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</si>
  <si>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</si>
  <si>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</si>
  <si>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</si>
  <si>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</si>
  <si>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</si>
  <si>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</si>
  <si>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</si>
  <si>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</si>
  <si>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</si>
  <si>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</si>
  <si>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</si>
  <si>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</si>
  <si>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</si>
  <si>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</si>
  <si>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</si>
  <si>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</si>
  <si>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</si>
  <si>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</si>
  <si>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</si>
  <si>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</si>
  <si>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</si>
  <si>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</si>
  <si>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</si>
  <si>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</si>
  <si>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</si>
  <si>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</si>
  <si>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</si>
  <si>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</si>
  <si>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</si>
  <si>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</si>
  <si>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</si>
  <si>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</si>
  <si>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</si>
  <si>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</si>
  <si>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</si>
  <si>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</si>
  <si>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</si>
  <si>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</si>
  <si>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</si>
  <si>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</si>
  <si>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</si>
  <si>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</si>
  <si>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</si>
  <si>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</si>
  <si>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</si>
  <si>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</si>
  <si>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</si>
  <si>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</si>
  <si>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</si>
  <si>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</si>
  <si>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</si>
  <si>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</si>
  <si>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</si>
  <si>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</si>
  <si>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</si>
  <si>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</si>
  <si>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</si>
  <si>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</si>
  <si>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</si>
  <si>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</si>
  <si>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</si>
  <si>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</si>
  <si>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</si>
  <si>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</si>
  <si>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</si>
  <si>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</si>
  <si>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</si>
  <si>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</si>
  <si>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</si>
  <si>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</si>
  <si>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</si>
  <si>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</si>
  <si>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</si>
  <si>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</si>
  <si>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</si>
  <si>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</si>
  <si>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</si>
  <si>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</si>
  <si>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</si>
  <si>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</si>
  <si>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</si>
  <si>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</si>
  <si>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</si>
  <si>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</si>
  <si>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</si>
  <si>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</si>
  <si>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</si>
  <si>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</si>
  <si>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</si>
  <si>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</si>
  <si>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</si>
  <si>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</si>
  <si>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</si>
  <si>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</si>
  <si>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</si>
  <si>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</si>
  <si>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</si>
  <si>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</si>
  <si>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</si>
  <si>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</si>
  <si>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</si>
  <si>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</si>
  <si>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</si>
  <si>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</si>
  <si>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</si>
  <si>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</si>
  <si>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</si>
  <si>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</si>
  <si>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</si>
  <si>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</si>
  <si>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</si>
  <si>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</si>
  <si>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</si>
  <si>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</si>
  <si>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</si>
  <si>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</si>
  <si>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</si>
  <si>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</si>
  <si>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</si>
  <si>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</si>
  <si>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</si>
  <si>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</si>
  <si>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</si>
  <si>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</si>
  <si>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</si>
  <si>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</si>
  <si>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</si>
  <si>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</si>
  <si>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</si>
  <si>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</si>
  <si>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</si>
  <si>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</si>
  <si>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</si>
  <si>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</si>
  <si>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</si>
  <si>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</si>
  <si>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</si>
  <si>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</si>
  <si>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</si>
  <si>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</si>
  <si>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</si>
  <si>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</si>
  <si>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</si>
  <si>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</si>
  <si>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</si>
  <si>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</si>
  <si>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</si>
  <si>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</si>
  <si>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</si>
  <si>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</si>
  <si>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</si>
  <si>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</si>
  <si>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</si>
  <si>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</si>
  <si>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</si>
  <si>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</si>
  <si>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</si>
  <si>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</si>
  <si>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</si>
  <si>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</si>
  <si>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</si>
  <si>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</si>
  <si>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</si>
  <si>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</si>
  <si>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</si>
  <si>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</si>
  <si>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</si>
  <si>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</si>
  <si>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</si>
  <si>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</si>
  <si>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</si>
  <si>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</si>
  <si>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</si>
  <si>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</si>
  <si>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</si>
  <si>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</si>
  <si>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</si>
  <si>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</si>
  <si>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</si>
  <si>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</si>
  <si>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</si>
  <si>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</si>
  <si>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</si>
  <si>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</si>
  <si>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</si>
  <si>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</si>
  <si>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</si>
  <si>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</si>
  <si>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</si>
  <si>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</si>
  <si>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</si>
  <si>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</si>
  <si>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</si>
  <si>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</si>
  <si>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</si>
  <si>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</si>
  <si>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</si>
  <si>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</si>
  <si>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</si>
  <si>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</si>
  <si>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</si>
  <si>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</si>
  <si>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</si>
  <si>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</si>
  <si>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</si>
  <si>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</si>
  <si>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</si>
  <si>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</si>
  <si>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</si>
  <si>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</si>
  <si>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</si>
  <si>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</si>
  <si>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</si>
  <si>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</si>
  <si>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</si>
  <si>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</si>
  <si>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</si>
  <si>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</si>
  <si>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</si>
  <si>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</si>
  <si>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</si>
  <si>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</si>
  <si>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</si>
  <si>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</si>
  <si>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</si>
  <si>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</si>
  <si>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</si>
  <si>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</si>
  <si>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</si>
  <si>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</si>
  <si>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</si>
  <si>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</si>
  <si>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</si>
  <si>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</si>
  <si>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</si>
  <si>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</si>
  <si>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</si>
  <si>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</si>
  <si>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</si>
  <si>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</si>
  <si>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</si>
  <si>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</si>
  <si>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</si>
  <si>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</si>
  <si>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</si>
  <si>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</si>
  <si>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</si>
  <si>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</si>
  <si>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</si>
  <si>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</si>
  <si>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</si>
  <si>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</si>
  <si>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</si>
  <si>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</si>
  <si>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</si>
  <si>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</si>
  <si>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</si>
  <si>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</si>
  <si>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</si>
  <si>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</si>
  <si>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</si>
  <si>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</si>
  <si>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</si>
  <si>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</si>
  <si>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</si>
  <si>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</si>
  <si>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</si>
  <si>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</si>
  <si>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</si>
  <si>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</si>
  <si>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</si>
  <si>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</si>
  <si>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</si>
  <si>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</si>
  <si>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</si>
  <si>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</si>
  <si>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</si>
  <si>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</si>
  <si>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</si>
  <si>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</si>
  <si>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</si>
  <si>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</si>
  <si>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</si>
  <si>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</si>
  <si>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</si>
  <si>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</si>
  <si>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</si>
  <si>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</si>
  <si>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</si>
  <si>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</si>
  <si>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</si>
  <si>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</si>
  <si>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</si>
  <si>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</si>
  <si>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</si>
  <si>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</si>
  <si>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</si>
  <si>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</si>
  <si>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</si>
  <si>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</si>
  <si>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</si>
  <si>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</si>
  <si>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</si>
  <si>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</si>
  <si>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</si>
  <si>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</si>
  <si>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</si>
  <si>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</si>
  <si>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</si>
  <si>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</si>
  <si>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</si>
  <si>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</si>
  <si>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</si>
  <si>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</si>
  <si>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</si>
  <si>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</si>
  <si>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</si>
  <si>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</si>
  <si>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</si>
  <si>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</si>
  <si>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</si>
  <si>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</si>
  <si>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</si>
  <si>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</si>
  <si>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</si>
  <si>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</si>
  <si>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</si>
  <si>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</si>
  <si>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</si>
  <si>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</si>
  <si>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</si>
  <si>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</si>
  <si>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</si>
  <si>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</si>
  <si>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</si>
  <si>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</si>
  <si>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</si>
  <si>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</si>
  <si>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</si>
  <si>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</si>
  <si>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</si>
  <si>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</si>
  <si>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</si>
  <si>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</si>
  <si>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</si>
  <si>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</si>
  <si>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</si>
  <si>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</si>
  <si>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</si>
  <si>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</si>
  <si>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</si>
  <si>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</si>
  <si>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</si>
  <si>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</si>
  <si>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</si>
  <si>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</si>
  <si>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</si>
  <si>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</si>
  <si>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</si>
  <si>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</si>
  <si>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</si>
  <si>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</si>
  <si>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</si>
  <si>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</si>
  <si>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</si>
  <si>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</si>
  <si>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</si>
  <si>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</si>
  <si>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</si>
  <si>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</si>
  <si>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</si>
  <si>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</si>
  <si>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</si>
  <si>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</si>
  <si>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</si>
  <si>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</si>
  <si>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</si>
  <si>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</si>
  <si>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</si>
  <si>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</si>
  <si>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</si>
  <si>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</si>
  <si>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</si>
  <si>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</si>
  <si>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</si>
  <si>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</si>
  <si>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</si>
  <si>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</si>
  <si>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</si>
  <si>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</si>
  <si>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</si>
  <si>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</si>
  <si>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</si>
  <si>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</si>
  <si>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</si>
  <si>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</si>
  <si>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</si>
  <si>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</si>
  <si>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</si>
  <si>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</si>
  <si>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</si>
  <si>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</si>
  <si>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</si>
  <si>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</si>
  <si>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</si>
  <si>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</si>
  <si>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</si>
  <si>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</si>
  <si>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</si>
  <si>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</si>
  <si>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</si>
  <si>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</si>
  <si>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</si>
  <si>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</si>
  <si>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</si>
  <si>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</si>
  <si>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</si>
  <si>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</si>
  <si>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</si>
  <si>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</si>
  <si>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</si>
  <si>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</si>
  <si>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</si>
  <si>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</si>
  <si>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</si>
  <si>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</si>
  <si>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</si>
  <si>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</si>
  <si>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</si>
  <si>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</si>
  <si>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</si>
  <si>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</si>
  <si>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</si>
  <si>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</si>
  <si>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</si>
  <si>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</si>
  <si>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</si>
  <si>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</si>
  <si>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</si>
  <si>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</si>
  <si>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</si>
  <si>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</si>
  <si>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</si>
  <si>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</si>
  <si>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</si>
  <si>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</si>
  <si>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</si>
  <si>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</si>
  <si>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</si>
  <si>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</si>
  <si>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</si>
  <si>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</si>
  <si>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</si>
  <si>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</si>
  <si>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</si>
  <si>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</si>
  <si>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</si>
  <si>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</si>
  <si>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</si>
  <si>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</si>
  <si>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</si>
  <si>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</si>
  <si>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</si>
  <si>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</si>
  <si>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</si>
  <si>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</si>
  <si>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</si>
  <si>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</si>
  <si>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</si>
  <si>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</si>
  <si>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</si>
  <si>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</si>
  <si>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</si>
  <si>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</si>
  <si>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</si>
  <si>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</si>
  <si>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</si>
  <si>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</si>
  <si>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</si>
  <si>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</si>
  <si>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</si>
  <si>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</si>
  <si>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</si>
  <si>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</si>
  <si>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</si>
  <si>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</si>
  <si>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</si>
  <si>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</si>
  <si>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</si>
  <si>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</si>
  <si>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</si>
  <si>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</si>
  <si>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</si>
  <si>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</si>
  <si>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</si>
  <si>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</si>
  <si>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</si>
  <si>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</si>
  <si>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</si>
  <si>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</si>
  <si>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</si>
  <si>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</si>
  <si>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</si>
  <si>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</si>
  <si>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</si>
  <si>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</si>
  <si>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</si>
  <si>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</si>
  <si>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</si>
  <si>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</si>
  <si>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</si>
  <si>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</si>
  <si>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</si>
  <si>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</si>
  <si>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</si>
  <si>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</si>
  <si>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</si>
  <si>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</si>
  <si>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</si>
  <si>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</si>
  <si>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</si>
  <si>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</si>
  <si>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</si>
  <si>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</si>
  <si>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</si>
  <si>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</si>
  <si>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</si>
  <si>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</si>
  <si>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</si>
  <si>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</si>
  <si>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</si>
  <si>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</si>
  <si>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</si>
  <si>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</si>
  <si>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</si>
  <si>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</si>
  <si>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</si>
  <si>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</si>
  <si>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</si>
  <si>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</si>
  <si>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</si>
  <si>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</si>
  <si>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</si>
  <si>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</si>
  <si>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</si>
  <si>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</si>
  <si>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</si>
  <si>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</si>
  <si>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</si>
  <si>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</si>
  <si>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</si>
  <si>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</si>
  <si>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</si>
  <si>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</si>
  <si>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</si>
  <si>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</si>
  <si>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</si>
  <si>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</si>
  <si>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</si>
  <si>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</si>
  <si>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</si>
  <si>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</si>
  <si>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</si>
  <si>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</si>
  <si>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</si>
  <si>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</si>
  <si>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</si>
  <si>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</si>
  <si>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</si>
  <si>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</si>
  <si>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</si>
  <si>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</si>
  <si>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</si>
  <si>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</si>
  <si>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</si>
  <si>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</si>
  <si>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</si>
  <si>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</si>
  <si>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</si>
  <si>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</si>
  <si>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</si>
  <si>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</si>
  <si>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</si>
  <si>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</si>
  <si>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</si>
  <si>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</si>
  <si>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</si>
  <si>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</si>
  <si>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</si>
  <si>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</si>
  <si>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</si>
  <si>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</si>
  <si>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</si>
  <si>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</si>
  <si>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</si>
  <si>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</si>
  <si>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</si>
  <si>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</si>
  <si>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</si>
  <si>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</si>
  <si>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</si>
  <si>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</si>
  <si>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</si>
  <si>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</si>
  <si>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</si>
  <si>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</si>
  <si>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</si>
  <si>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</si>
  <si>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</si>
  <si>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</si>
  <si>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</si>
  <si>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</si>
  <si>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</si>
  <si>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</si>
  <si>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</si>
  <si>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</si>
  <si>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</si>
  <si>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</si>
  <si>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</si>
  <si>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</si>
  <si>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</si>
  <si>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</si>
  <si>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</si>
  <si>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</si>
  <si>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</si>
  <si>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</si>
  <si>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</si>
  <si>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</si>
  <si>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</si>
  <si>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</si>
  <si>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</si>
  <si>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</si>
  <si>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</si>
  <si>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</si>
  <si>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</si>
  <si>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</si>
  <si>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</si>
  <si>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</si>
  <si>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</si>
  <si>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</si>
  <si>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</si>
  <si>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</si>
  <si>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</si>
  <si>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</si>
  <si>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</si>
  <si>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</si>
  <si>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</si>
  <si>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</si>
  <si>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</si>
  <si>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</si>
  <si>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</si>
  <si>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</si>
  <si>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</si>
  <si>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</si>
  <si>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</si>
  <si>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</si>
  <si>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</si>
  <si>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</si>
  <si>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</si>
  <si>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</si>
  <si>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</si>
  <si>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</si>
  <si>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</si>
  <si>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</si>
  <si>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</si>
  <si>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</si>
  <si>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</si>
  <si>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</si>
  <si>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</si>
  <si>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</si>
  <si>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</si>
  <si>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</si>
  <si>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</si>
  <si>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</si>
  <si>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</si>
  <si>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</si>
  <si>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</si>
  <si>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</si>
  <si>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</si>
  <si>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</si>
  <si>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</si>
  <si>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</si>
  <si>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</si>
  <si>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</si>
  <si>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</si>
  <si>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</si>
  <si>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</si>
  <si>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</si>
  <si>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</si>
  <si>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</si>
  <si>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</si>
  <si>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</si>
  <si>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</si>
  <si>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</si>
  <si>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</si>
  <si>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</si>
  <si>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</si>
  <si>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</si>
  <si>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</si>
  <si>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</si>
  <si>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</si>
  <si>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</si>
  <si>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</si>
  <si>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</si>
  <si>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</si>
  <si>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</si>
  <si>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</si>
  <si>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</si>
  <si>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</si>
  <si>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</si>
  <si>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</si>
  <si>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</si>
  <si>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</si>
  <si>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</si>
  <si>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</si>
  <si>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</si>
  <si>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</si>
  <si>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</si>
  <si>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</si>
  <si>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</si>
  <si>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</si>
  <si>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</si>
  <si>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</si>
  <si>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</si>
  <si>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</si>
  <si>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</si>
  <si>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</si>
  <si>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</si>
  <si>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</si>
  <si>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</si>
  <si>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</si>
  <si>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</si>
  <si>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</si>
  <si>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</si>
  <si>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</si>
  <si>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</si>
  <si>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</si>
  <si>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</si>
  <si>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</si>
  <si>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</si>
  <si>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</si>
  <si>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</si>
  <si>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</si>
  <si>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</si>
  <si>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</si>
  <si>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</si>
  <si>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</si>
  <si>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</si>
  <si>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</si>
  <si>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</si>
  <si>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</si>
  <si>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</si>
  <si>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</si>
  <si>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</si>
  <si>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</si>
  <si>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</si>
  <si>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</si>
  <si>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</si>
  <si>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</si>
  <si>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</si>
  <si>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</si>
  <si>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</si>
  <si>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</si>
  <si>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</si>
  <si>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</si>
  <si>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</si>
  <si>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</si>
  <si>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</si>
  <si>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</si>
  <si>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</si>
  <si>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</si>
  <si>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</si>
  <si>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</si>
  <si>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</si>
  <si>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</si>
  <si>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</si>
  <si>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</si>
  <si>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</si>
  <si>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</si>
  <si>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</si>
  <si>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</si>
  <si>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</si>
  <si>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</si>
  <si>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</si>
  <si>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</si>
  <si>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</si>
  <si>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</si>
  <si>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</si>
  <si>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</si>
  <si>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</si>
  <si>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</si>
  <si>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</si>
  <si>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</si>
  <si>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</si>
  <si>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</si>
  <si>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</si>
  <si>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</si>
  <si>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</si>
  <si>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</si>
  <si>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</si>
  <si>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</si>
  <si>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</si>
  <si>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</si>
  <si>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</si>
  <si>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</si>
  <si>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</si>
  <si>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</si>
  <si>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</si>
  <si>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</si>
  <si>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</si>
  <si>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</si>
  <si>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</si>
  <si>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</si>
  <si>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</si>
  <si>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</si>
  <si>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</si>
  <si>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</si>
  <si>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</si>
  <si>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</si>
  <si>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</si>
  <si>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</si>
  <si>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</si>
  <si>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</si>
  <si>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</si>
  <si>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</si>
  <si>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</si>
  <si>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</si>
  <si>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</si>
  <si>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</si>
  <si>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</si>
  <si>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</si>
  <si>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</si>
  <si>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</si>
  <si>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</si>
  <si>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</si>
  <si>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</si>
  <si>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</si>
  <si>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</si>
  <si>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</si>
  <si>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</si>
  <si>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</si>
  <si>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</si>
  <si>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</si>
  <si>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</si>
  <si>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</si>
  <si>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</si>
  <si>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</si>
  <si>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</si>
  <si>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</si>
  <si>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</si>
  <si>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</si>
  <si>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</si>
  <si>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</si>
  <si>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</si>
  <si>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</si>
  <si>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</si>
  <si>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</si>
  <si>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</si>
  <si>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</si>
  <si>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</si>
  <si>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</si>
  <si>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</si>
  <si>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</si>
  <si>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</si>
  <si>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</si>
  <si>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</si>
  <si>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</si>
  <si>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</si>
  <si>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</si>
  <si>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</si>
  <si>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</si>
  <si>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</si>
  <si>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</si>
  <si>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</si>
  <si>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</si>
  <si>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</si>
  <si>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</si>
  <si>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</si>
  <si>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</si>
  <si>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</si>
  <si>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</si>
  <si>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</si>
  <si>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</si>
  <si>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</si>
  <si>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</si>
  <si>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</si>
  <si>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</si>
  <si>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</si>
  <si>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</si>
  <si>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</si>
  <si>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</si>
  <si>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</si>
  <si>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</si>
  <si>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</si>
  <si>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</si>
  <si>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</si>
  <si>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</si>
  <si>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</si>
  <si>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</si>
  <si>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</si>
  <si>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</si>
  <si>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</si>
  <si>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</si>
  <si>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</si>
  <si>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</si>
  <si>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</si>
  <si>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</si>
  <si>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</si>
  <si>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</si>
  <si>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</si>
  <si>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</si>
  <si>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</si>
  <si>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</si>
  <si>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</si>
  <si>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</si>
  <si>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</si>
  <si>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</si>
  <si>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</si>
  <si>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</si>
  <si>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</si>
  <si>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</si>
  <si>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</si>
  <si>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</si>
  <si>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</si>
  <si>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</si>
  <si>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</si>
  <si>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</si>
  <si>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</si>
  <si>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</si>
  <si>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</si>
  <si>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</si>
  <si>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</si>
  <si>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</si>
  <si>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</si>
  <si>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</si>
  <si>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</si>
  <si>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</si>
  <si>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</si>
  <si>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</si>
  <si>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</si>
  <si>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</si>
  <si>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</si>
  <si>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</si>
  <si>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</si>
  <si>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</si>
  <si>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</si>
  <si>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</si>
  <si>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</si>
  <si>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</si>
  <si>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</si>
  <si>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</si>
  <si>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</si>
  <si>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</si>
  <si>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</si>
  <si>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</si>
  <si>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</si>
  <si>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</si>
  <si>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</si>
  <si>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</si>
  <si>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</si>
  <si>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</si>
  <si>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</si>
  <si>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</si>
  <si>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</si>
  <si>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</si>
  <si>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</si>
  <si>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</si>
  <si>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</si>
  <si>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</si>
  <si>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</si>
  <si>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</si>
  <si>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</si>
  <si>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</si>
  <si>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</si>
  <si>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</si>
  <si>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</si>
  <si>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</si>
  <si>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</si>
  <si>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</si>
  <si>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</si>
  <si>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</si>
  <si>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</si>
  <si>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</si>
  <si>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</si>
  <si>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</si>
  <si>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</si>
  <si>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</si>
  <si>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</si>
  <si>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</si>
  <si>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</si>
  <si>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</si>
  <si>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</si>
  <si>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</si>
  <si>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</si>
  <si>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</si>
  <si>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</si>
  <si>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</si>
  <si>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</si>
  <si>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</si>
  <si>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</si>
  <si>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</si>
  <si>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</si>
  <si>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</si>
  <si>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</si>
  <si>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</si>
  <si>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</si>
  <si>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</si>
  <si>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</si>
  <si>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</si>
  <si>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</si>
  <si>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</si>
  <si>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</si>
  <si>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</si>
  <si>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</si>
  <si>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</si>
  <si>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</si>
  <si>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</si>
  <si>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</si>
  <si>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</si>
  <si>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</si>
  <si>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</si>
  <si>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</si>
  <si>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</si>
  <si>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</si>
  <si>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</si>
  <si>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</si>
  <si>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</si>
  <si>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</si>
  <si>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</si>
  <si>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</si>
  <si>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</si>
  <si>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</si>
  <si>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</si>
  <si>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</si>
  <si>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</si>
  <si>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</si>
  <si>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</si>
  <si>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</si>
  <si>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</si>
  <si>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</si>
  <si>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</si>
  <si>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</si>
  <si>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</si>
  <si>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</si>
  <si>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</si>
  <si>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</si>
  <si>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</si>
  <si>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</si>
  <si>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</si>
  <si>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</si>
  <si>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</si>
  <si>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</si>
  <si>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</si>
  <si>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</si>
  <si>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</si>
  <si>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</si>
  <si>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</si>
  <si>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</si>
  <si>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</si>
  <si>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</si>
  <si>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</si>
  <si>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</si>
  <si>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</si>
  <si>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</si>
  <si>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</si>
  <si>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</si>
  <si>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</si>
  <si>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</si>
  <si>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</si>
  <si>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</si>
  <si>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</si>
  <si>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</si>
  <si>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</si>
  <si>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</si>
  <si>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</si>
  <si>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</si>
  <si>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</si>
  <si>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</si>
  <si>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</si>
  <si>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</si>
  <si>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</si>
  <si>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</si>
  <si>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</si>
  <si>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</si>
  <si>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</si>
  <si>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</si>
  <si>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</si>
  <si>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</si>
  <si>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</si>
  <si>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</si>
  <si>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</si>
  <si>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</si>
  <si>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</si>
  <si>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</si>
  <si>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</si>
  <si>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</si>
  <si>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</si>
  <si>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</si>
  <si>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</si>
  <si>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</si>
  <si>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</si>
  <si>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</si>
  <si>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</si>
  <si>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</si>
  <si>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</si>
  <si>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</si>
  <si>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</si>
  <si>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</si>
  <si>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</si>
  <si>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</si>
  <si>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</si>
  <si>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</si>
  <si>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</si>
  <si>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</si>
  <si>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</si>
  <si>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</si>
  <si>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</si>
  <si>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</si>
  <si>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</si>
  <si>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</si>
  <si>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</si>
  <si>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</si>
  <si>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</si>
  <si>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</si>
  <si>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</si>
  <si>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</si>
  <si>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</si>
  <si>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</si>
  <si>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</si>
  <si>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</si>
  <si>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</si>
  <si>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</si>
  <si>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</si>
  <si>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</si>
  <si>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</si>
  <si>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</si>
  <si>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</si>
  <si>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</si>
  <si>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</si>
  <si>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</si>
  <si>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</si>
  <si>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</si>
  <si>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</si>
  <si>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</si>
  <si>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</si>
  <si>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</si>
  <si>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</si>
  <si>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</si>
  <si>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</si>
  <si>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</si>
  <si>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</si>
  <si>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</si>
  <si>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</si>
  <si>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</si>
  <si>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</si>
  <si>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</si>
  <si>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</si>
  <si>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</si>
  <si>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</si>
  <si>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</si>
  <si>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</si>
  <si>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</si>
  <si>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</si>
  <si>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</si>
  <si>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</si>
  <si>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</si>
  <si>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</si>
  <si>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</si>
  <si>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</si>
  <si>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</si>
  <si>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</si>
  <si>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</si>
  <si>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</si>
  <si>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</si>
  <si>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</si>
  <si>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</si>
  <si>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</si>
  <si>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</si>
  <si>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</si>
  <si>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</si>
  <si>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</si>
  <si>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</si>
  <si>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</si>
  <si>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</si>
  <si>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</si>
  <si>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</si>
  <si>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</si>
  <si>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</si>
  <si>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</si>
  <si>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</si>
  <si>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</si>
  <si>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</si>
  <si>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</si>
  <si>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</si>
  <si>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</si>
  <si>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</si>
  <si>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</si>
  <si>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</si>
  <si>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</si>
  <si>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</si>
  <si>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</si>
  <si>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</si>
  <si>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</si>
  <si>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</si>
  <si>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</si>
  <si>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</si>
  <si>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</si>
  <si>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</si>
  <si>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</si>
  <si>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</si>
  <si>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</si>
  <si>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</si>
  <si>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</si>
  <si>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</si>
  <si>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</si>
  <si>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</si>
  <si>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</si>
  <si>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</si>
  <si>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</si>
  <si>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</si>
  <si>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</si>
  <si>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</si>
  <si>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</si>
  <si>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</si>
  <si>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</si>
  <si>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</si>
  <si>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</si>
  <si>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</si>
  <si>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</si>
  <si>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</si>
  <si>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</si>
  <si>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</si>
  <si>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</si>
  <si>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</si>
  <si>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</si>
  <si>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</si>
  <si>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</si>
  <si>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</si>
  <si>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</si>
  <si>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</si>
  <si>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</si>
  <si>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</si>
  <si>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</si>
  <si>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</si>
  <si>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</si>
  <si>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</si>
  <si>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</si>
  <si>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</si>
  <si>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</si>
  <si>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</si>
  <si>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</si>
  <si>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</si>
  <si>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</si>
  <si>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</si>
  <si>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</si>
  <si>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</si>
  <si>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</si>
  <si>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</si>
  <si>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</si>
  <si>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</si>
  <si>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</si>
  <si>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</si>
  <si>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</si>
  <si>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</si>
  <si>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</si>
  <si>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</si>
  <si>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</si>
  <si>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</si>
  <si>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</si>
  <si>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</si>
  <si>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</si>
  <si>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</si>
  <si>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</si>
  <si>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</si>
  <si>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</si>
  <si>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</si>
  <si>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</si>
  <si>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</si>
  <si>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</si>
  <si>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</si>
  <si>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</si>
  <si>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</si>
  <si>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</si>
  <si>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</si>
  <si>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</si>
  <si>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</si>
  <si>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</si>
  <si>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</si>
  <si>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</si>
  <si>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</si>
  <si>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</si>
  <si>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</si>
  <si>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</si>
  <si>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</si>
  <si>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</si>
  <si>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</si>
  <si>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</si>
  <si>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</si>
  <si>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</si>
  <si>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</si>
  <si>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</si>
  <si>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</si>
  <si>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</si>
  <si>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</si>
  <si>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</si>
  <si>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</si>
  <si>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</si>
  <si>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</si>
  <si>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</si>
  <si>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</si>
  <si>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</si>
  <si>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</si>
  <si>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</si>
  <si>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</si>
  <si>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</si>
  <si>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</si>
  <si>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</si>
  <si>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</si>
  <si>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</si>
  <si>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</si>
  <si>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</si>
  <si>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</si>
  <si>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</si>
  <si>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</si>
  <si>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</si>
  <si>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</si>
  <si>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</si>
  <si>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</si>
  <si>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</si>
  <si>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</si>
  <si>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</si>
  <si>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</si>
  <si>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</si>
  <si>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</si>
  <si>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</si>
  <si>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</si>
  <si>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</si>
  <si>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</si>
  <si>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</si>
  <si>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</si>
  <si>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</si>
  <si>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</si>
  <si>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</si>
  <si>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</si>
  <si>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</si>
  <si>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</si>
  <si>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</si>
  <si>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</si>
  <si>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</si>
  <si>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</si>
  <si>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</si>
  <si>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</si>
  <si>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</si>
  <si>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</si>
  <si>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</si>
  <si>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</si>
  <si>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</si>
  <si>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</si>
  <si>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</si>
  <si>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</si>
  <si>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</si>
  <si>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</si>
  <si>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</si>
  <si>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</si>
  <si>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</si>
  <si>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</si>
  <si>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</si>
  <si>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</si>
  <si>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</si>
  <si>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</si>
  <si>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</si>
  <si>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</si>
  <si>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</si>
  <si>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</si>
  <si>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</si>
  <si>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</si>
  <si>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</si>
  <si>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</si>
  <si>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</si>
  <si>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</si>
  <si>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</si>
  <si>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</si>
  <si>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</si>
  <si>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</si>
  <si>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</si>
  <si>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</si>
  <si>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</si>
  <si>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</si>
  <si>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</si>
  <si>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</si>
  <si>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</si>
  <si>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</si>
  <si>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</si>
  <si>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</si>
  <si>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</si>
  <si>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</si>
  <si>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</si>
  <si>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</si>
  <si>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</si>
  <si>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</si>
  <si>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</si>
  <si>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</si>
  <si>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</si>
  <si>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</si>
  <si>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</si>
  <si>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</si>
  <si>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</si>
  <si>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</si>
  <si>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</si>
  <si>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</si>
  <si>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</si>
  <si>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</si>
  <si>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</si>
  <si>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</si>
  <si>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</si>
  <si>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</si>
  <si>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</si>
  <si>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</si>
  <si>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</si>
  <si>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</si>
  <si>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</si>
  <si>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</si>
  <si>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</si>
  <si>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</si>
  <si>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</si>
  <si>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</si>
  <si>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</si>
  <si>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</si>
  <si>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</si>
  <si>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</si>
  <si>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</si>
  <si>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</si>
  <si>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</si>
  <si>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</si>
  <si>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</si>
  <si>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</si>
  <si>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</si>
  <si>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</si>
  <si>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</si>
  <si>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</si>
  <si>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</si>
  <si>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</si>
  <si>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</si>
  <si>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</si>
  <si>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</si>
  <si>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</si>
  <si>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</si>
  <si>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</si>
  <si>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</si>
  <si>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</si>
  <si>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</si>
  <si>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</si>
  <si>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</si>
  <si>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</si>
  <si>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</si>
  <si>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</si>
  <si>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</si>
  <si>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</si>
  <si>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</si>
  <si>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</si>
  <si>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</si>
  <si>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</si>
  <si>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</si>
  <si>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</si>
  <si>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</si>
  <si>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</si>
  <si>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</si>
  <si>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</si>
  <si>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</si>
  <si>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</si>
  <si>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</si>
  <si>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</si>
  <si>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</si>
  <si>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</si>
  <si>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</si>
  <si>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</si>
  <si>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</si>
  <si>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</si>
  <si>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</si>
  <si>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</si>
  <si>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</si>
  <si>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</si>
  <si>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</si>
  <si>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</si>
  <si>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</si>
  <si>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</si>
  <si>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</si>
  <si>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</si>
  <si>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</si>
  <si>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</si>
  <si>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</si>
  <si>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</si>
  <si>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</si>
  <si>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</si>
  <si>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</si>
  <si>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</si>
  <si>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</si>
  <si>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</si>
  <si>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</si>
  <si>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</si>
  <si>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</si>
  <si>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</si>
  <si>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</si>
  <si>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</si>
  <si>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</si>
  <si>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</si>
  <si>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</si>
  <si>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</si>
  <si>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</si>
  <si>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</si>
  <si>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</si>
  <si>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</si>
  <si>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</si>
  <si>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</si>
  <si>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</si>
  <si>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</si>
  <si>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</si>
  <si>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</si>
  <si>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</si>
  <si>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</si>
  <si>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</si>
  <si>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</si>
  <si>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</si>
  <si>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</si>
  <si>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</si>
  <si>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</si>
  <si>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</si>
  <si>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</si>
  <si>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</si>
  <si>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</si>
  <si>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</si>
  <si>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</si>
  <si>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</si>
  <si>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</si>
  <si>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</si>
  <si>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</si>
  <si>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</si>
  <si>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</si>
  <si>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</si>
  <si>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</si>
  <si>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</si>
  <si>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</si>
  <si>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</si>
  <si>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</si>
  <si>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</si>
  <si>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</si>
  <si>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</si>
  <si>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</si>
  <si>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</si>
  <si>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</si>
  <si>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</si>
  <si>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</si>
  <si>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</si>
  <si>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</si>
  <si>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</si>
  <si>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</si>
  <si>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</si>
  <si>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</si>
  <si>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</si>
  <si>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</si>
  <si>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</si>
  <si>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</si>
  <si>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</si>
  <si>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</si>
  <si>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</si>
  <si>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</si>
  <si>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</si>
  <si>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</si>
  <si>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</si>
  <si>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</si>
  <si>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</si>
  <si>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</si>
  <si>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</si>
  <si>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</si>
  <si>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</si>
  <si>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</si>
  <si>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</si>
  <si>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</si>
  <si>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</si>
  <si>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</si>
  <si>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</si>
  <si>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</si>
  <si>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</si>
  <si>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</si>
  <si>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</si>
  <si>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</si>
  <si>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</si>
  <si>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</si>
  <si>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</si>
  <si>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</si>
  <si>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</si>
  <si>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</si>
  <si>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</si>
  <si>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</si>
  <si>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</si>
  <si>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</si>
  <si>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</si>
  <si>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</si>
  <si>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</si>
  <si>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</si>
  <si>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</si>
  <si>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</si>
  <si>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</si>
  <si>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</si>
  <si>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</si>
  <si>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</si>
  <si>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</si>
  <si>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</si>
  <si>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</si>
  <si>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</si>
  <si>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</si>
  <si>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</si>
  <si>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</si>
  <si>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</si>
  <si>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</si>
  <si>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</si>
  <si>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</si>
  <si>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</si>
  <si>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</si>
  <si>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</si>
  <si>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</si>
  <si>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</si>
  <si>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</si>
  <si>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</si>
  <si>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</si>
  <si>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</si>
  <si>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</si>
  <si>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</si>
  <si>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</si>
  <si>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</si>
  <si>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</si>
  <si>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</si>
  <si>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</si>
  <si>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</si>
  <si>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</si>
  <si>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</si>
  <si>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</si>
  <si>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</si>
  <si>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</si>
  <si>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</si>
  <si>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</si>
  <si>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</si>
  <si>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</si>
  <si>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</si>
  <si>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</si>
  <si>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</si>
  <si>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</si>
  <si>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</si>
  <si>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</si>
  <si>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</si>
  <si>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</si>
  <si>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</si>
  <si>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</si>
  <si>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</si>
  <si>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</si>
  <si>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</si>
  <si>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</si>
  <si>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</si>
  <si>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</si>
  <si>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</si>
  <si>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</si>
  <si>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</si>
  <si>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</si>
  <si>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</si>
  <si>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</si>
  <si>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</si>
  <si>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</si>
  <si>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</si>
  <si>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</si>
  <si>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</si>
  <si>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</si>
  <si>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</si>
  <si>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</si>
  <si>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</si>
  <si>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</si>
  <si>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</si>
  <si>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</si>
  <si>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</si>
  <si>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</si>
  <si>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</si>
  <si>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</si>
  <si>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</si>
  <si>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</si>
  <si>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</si>
  <si>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</si>
  <si>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</si>
  <si>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</si>
  <si>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</si>
  <si>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</si>
  <si>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</si>
  <si>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</si>
  <si>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</si>
  <si>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</si>
  <si>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</si>
  <si>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</si>
  <si>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</si>
  <si>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</si>
  <si>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</si>
  <si>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</si>
  <si>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</si>
  <si>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</si>
  <si>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</si>
  <si>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</si>
  <si>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</si>
  <si>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</si>
  <si>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</si>
  <si>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</si>
  <si>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</si>
  <si>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</si>
  <si>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</si>
  <si>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</si>
  <si>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</si>
  <si>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</si>
  <si>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</si>
  <si>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</si>
  <si>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</si>
  <si>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</si>
  <si>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</si>
  <si>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</si>
  <si>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</si>
  <si>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</si>
  <si>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</si>
  <si>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</si>
  <si>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</si>
  <si>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</si>
  <si>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</si>
  <si>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</si>
  <si>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</si>
  <si>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</si>
  <si>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</si>
  <si>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</si>
  <si>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</si>
  <si>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</si>
  <si>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</si>
  <si>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</si>
  <si>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</si>
  <si>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</si>
  <si>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</si>
  <si>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</si>
  <si>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</si>
  <si>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</si>
  <si>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</si>
  <si>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</si>
  <si>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</si>
  <si>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</si>
  <si>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</si>
  <si>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</si>
  <si>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</si>
  <si>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</si>
  <si>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</si>
  <si>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</si>
  <si>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</si>
  <si>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</si>
  <si>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</si>
  <si>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</si>
  <si>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</si>
  <si>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</si>
  <si>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</si>
  <si>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</si>
  <si>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</si>
  <si>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</si>
  <si>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</si>
  <si>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</si>
  <si>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</si>
  <si>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</si>
  <si>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</si>
  <si>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</si>
  <si>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</si>
  <si>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</si>
  <si>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</si>
  <si>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</si>
  <si>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</si>
  <si>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</si>
  <si>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</si>
  <si>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</si>
  <si>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</si>
  <si>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</si>
  <si>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</si>
  <si>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</si>
  <si>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</si>
  <si>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</si>
  <si>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</si>
  <si>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</si>
  <si>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</si>
  <si>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</si>
  <si>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</si>
  <si>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</si>
  <si>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</si>
  <si>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</si>
  <si>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</si>
  <si>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</si>
  <si>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</si>
  <si>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</si>
  <si>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</si>
  <si>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</si>
  <si>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</si>
  <si>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</si>
  <si>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</si>
  <si>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</si>
  <si>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</si>
  <si>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</si>
  <si>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</si>
  <si>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</si>
  <si>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</si>
  <si>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</si>
  <si>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</si>
  <si>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</si>
  <si>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</si>
  <si>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</si>
  <si>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</si>
  <si>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</si>
  <si>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</si>
  <si>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</si>
  <si>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</si>
  <si>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</si>
  <si>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</si>
  <si>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</si>
  <si>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</si>
  <si>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</si>
  <si>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</si>
  <si>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</si>
  <si>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</si>
  <si>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</si>
  <si>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</si>
  <si>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</si>
  <si>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</si>
  <si>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</si>
  <si>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</si>
  <si>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</si>
  <si>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</si>
  <si>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</si>
  <si>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</si>
  <si>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</si>
  <si>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</si>
  <si>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</si>
  <si>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</si>
  <si>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</si>
  <si>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</si>
  <si>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</si>
  <si>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</si>
  <si>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</si>
  <si>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</si>
  <si>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</si>
  <si>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</si>
  <si>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</si>
  <si>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</si>
  <si>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</si>
  <si>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</si>
  <si>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</si>
  <si>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</si>
  <si>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</si>
  <si>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</si>
  <si>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</si>
  <si>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</si>
  <si>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</si>
  <si>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</si>
  <si>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</si>
  <si>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</si>
  <si>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</si>
  <si>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</si>
  <si>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</si>
  <si>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</si>
  <si>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</si>
  <si>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</si>
  <si>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</si>
  <si>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</si>
  <si>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</si>
  <si>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</si>
  <si>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</si>
  <si>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</si>
  <si>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</si>
  <si>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</si>
  <si>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</si>
  <si>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</si>
  <si>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</si>
  <si>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</si>
  <si>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</si>
  <si>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</si>
  <si>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</si>
  <si>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</si>
  <si>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</si>
  <si>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</si>
  <si>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</si>
  <si>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</si>
  <si>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</si>
  <si>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</si>
  <si>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</si>
  <si>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</si>
  <si>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</si>
  <si>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</si>
  <si>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</si>
  <si>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</si>
  <si>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</si>
  <si>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</si>
  <si>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</si>
  <si>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</si>
  <si>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</si>
  <si>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</si>
  <si>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</si>
  <si>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</si>
  <si>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</si>
  <si>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</si>
  <si>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</si>
  <si>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</si>
  <si>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</si>
  <si>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</si>
  <si>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</si>
  <si>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</si>
  <si>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</si>
  <si>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</si>
  <si>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</si>
  <si>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</si>
  <si>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</si>
  <si>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</si>
  <si>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</si>
  <si>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</si>
  <si>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</si>
  <si>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</si>
  <si>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</si>
  <si>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</si>
  <si>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</si>
  <si>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</si>
  <si>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</si>
  <si>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</si>
  <si>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</si>
  <si>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</si>
  <si>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</si>
  <si>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</si>
  <si>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</si>
  <si>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</si>
  <si>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</si>
  <si>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</si>
  <si>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</si>
  <si>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</si>
  <si>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</si>
  <si>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</si>
  <si>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</si>
  <si>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</si>
  <si>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</si>
  <si>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</si>
  <si>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</si>
  <si>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</si>
  <si>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</si>
  <si>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</si>
  <si>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</si>
  <si>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</si>
  <si>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</si>
  <si>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</si>
  <si>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</si>
  <si>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</si>
  <si>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</si>
  <si>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</si>
  <si>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</si>
  <si>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</si>
  <si>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</si>
  <si>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</si>
  <si>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</si>
  <si>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</si>
  <si>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</si>
  <si>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</si>
  <si>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</si>
  <si>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</si>
  <si>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</si>
  <si>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</si>
  <si>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</si>
  <si>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</si>
  <si>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</si>
  <si>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</si>
  <si>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</si>
  <si>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</si>
  <si>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</si>
  <si>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</si>
  <si>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</si>
  <si>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</si>
  <si>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</si>
  <si>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</si>
  <si>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</si>
  <si>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</si>
  <si>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</si>
  <si>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</si>
  <si>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</si>
  <si>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</si>
  <si>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</si>
  <si>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</si>
  <si>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</si>
  <si>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</si>
  <si>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</si>
  <si>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</si>
  <si>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</si>
  <si>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</si>
  <si>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</si>
  <si>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</si>
  <si>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</si>
  <si>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</si>
  <si>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</si>
  <si>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</si>
  <si>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</si>
  <si>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</si>
  <si>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</si>
  <si>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</si>
  <si>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</si>
  <si>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</si>
  <si>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</si>
  <si>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</si>
  <si>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</si>
  <si>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</si>
  <si>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</si>
  <si>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</si>
  <si>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</si>
  <si>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</si>
  <si>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</si>
  <si>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</si>
  <si>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</si>
  <si>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</si>
  <si>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</si>
  <si>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</si>
  <si>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</si>
  <si>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</si>
  <si>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</si>
  <si>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</si>
  <si>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</si>
  <si>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</si>
  <si>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</si>
  <si>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</si>
  <si>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</si>
  <si>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</si>
  <si>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</si>
  <si>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</si>
  <si>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</si>
  <si>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</si>
  <si>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</si>
  <si>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</si>
  <si>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</si>
  <si>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</si>
  <si>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</si>
  <si>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</si>
  <si>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</si>
  <si>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</si>
  <si>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</si>
  <si>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</si>
  <si>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</si>
  <si>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</si>
  <si>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</si>
  <si>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</si>
  <si>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</si>
  <si>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</si>
  <si>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</si>
  <si>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</si>
  <si>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</si>
  <si>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</si>
  <si>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</si>
  <si>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</si>
  <si>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</si>
  <si>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</si>
  <si>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</si>
  <si>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</si>
  <si>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</si>
  <si>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</si>
  <si>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</si>
  <si>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</si>
  <si>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</si>
  <si>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</si>
  <si>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</si>
  <si>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</si>
  <si>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</si>
  <si>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</si>
  <si>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</si>
  <si>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</si>
  <si>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</si>
  <si>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</si>
  <si>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</si>
  <si>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</si>
  <si>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</si>
  <si>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</si>
  <si>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</si>
  <si>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</si>
  <si>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</si>
  <si>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</si>
  <si>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</si>
  <si>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</si>
  <si>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</si>
  <si>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</si>
  <si>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</si>
  <si>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</si>
  <si>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</si>
  <si>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</si>
  <si>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</si>
  <si>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</si>
  <si>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</si>
  <si>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</si>
  <si>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</si>
  <si>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</si>
  <si>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</si>
  <si>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</si>
  <si>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</si>
  <si>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</si>
  <si>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</si>
  <si>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</si>
  <si>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</si>
  <si>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</si>
  <si>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</si>
  <si>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</si>
  <si>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</si>
  <si>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</si>
  <si>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</si>
  <si>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</si>
  <si>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</si>
  <si>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</si>
  <si>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</si>
  <si>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</si>
  <si>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</si>
  <si>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</si>
  <si>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</si>
  <si>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</si>
  <si>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</si>
  <si>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</si>
  <si>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</si>
  <si>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</si>
  <si>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</si>
  <si>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</si>
  <si>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</si>
  <si>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</si>
  <si>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</si>
  <si>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</si>
  <si>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</si>
  <si>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</si>
  <si>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</si>
  <si>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</si>
  <si>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</si>
  <si>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</si>
  <si>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</si>
  <si>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</si>
  <si>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</si>
  <si>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</si>
  <si>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</si>
  <si>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</si>
  <si>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</si>
  <si>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</si>
  <si>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</si>
  <si>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</si>
  <si>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</si>
  <si>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</si>
  <si>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</si>
  <si>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</si>
  <si>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</si>
  <si>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</si>
  <si>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</si>
  <si>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</si>
  <si>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</si>
  <si>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</si>
  <si>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</si>
  <si>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</si>
  <si>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</si>
  <si>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</si>
  <si>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</si>
  <si>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</si>
  <si>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</si>
  <si>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</si>
  <si>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</si>
  <si>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</si>
  <si>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</si>
  <si>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</si>
  <si>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</si>
  <si>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</si>
  <si>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</si>
  <si>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</si>
  <si>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</si>
  <si>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</si>
  <si>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</si>
  <si>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</si>
  <si>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</si>
  <si>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</si>
  <si>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</si>
  <si>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</si>
  <si>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</si>
  <si>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</si>
  <si>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</si>
  <si>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</si>
  <si>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</si>
  <si>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</si>
  <si>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</si>
  <si>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</si>
  <si>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</si>
  <si>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</si>
  <si>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</si>
  <si>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</si>
  <si>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</si>
  <si>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</si>
  <si>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</si>
  <si>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</si>
  <si>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</si>
  <si>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</si>
  <si>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</si>
  <si>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</si>
  <si>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</si>
  <si>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</si>
  <si>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</si>
  <si>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</si>
  <si>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</si>
  <si>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</si>
  <si>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</si>
  <si>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</si>
  <si>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</si>
  <si>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</si>
  <si>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</si>
  <si>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</si>
  <si>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</si>
  <si>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</si>
  <si>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</si>
  <si>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</si>
  <si>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</si>
  <si>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</si>
  <si>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</si>
  <si>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</si>
  <si>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</si>
  <si>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</si>
  <si>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</si>
  <si>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</si>
  <si>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</si>
  <si>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</si>
  <si>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</si>
  <si>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</si>
  <si>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</si>
  <si>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</si>
  <si>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</si>
  <si>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</si>
  <si>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</si>
  <si>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</si>
  <si>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</si>
  <si>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</si>
  <si>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</si>
  <si>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</si>
  <si>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</si>
  <si>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</si>
  <si>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</si>
  <si>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</si>
  <si>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</si>
  <si>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</si>
  <si>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</si>
  <si>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</si>
  <si>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</si>
  <si>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</si>
  <si>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</si>
  <si>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</si>
  <si>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</si>
  <si>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</si>
  <si>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</si>
  <si>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</si>
  <si>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</si>
  <si>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</si>
  <si>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</si>
  <si>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</si>
  <si>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</si>
  <si>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</si>
  <si>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</si>
  <si>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</si>
  <si>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</si>
  <si>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</si>
  <si>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</si>
  <si>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</si>
  <si>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</si>
  <si>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</si>
  <si>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</si>
  <si>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</si>
  <si>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</si>
  <si>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</si>
  <si>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</si>
  <si>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</si>
  <si>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</si>
  <si>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</si>
  <si>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</si>
  <si>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</si>
  <si>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</si>
  <si>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</si>
  <si>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</si>
  <si>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</si>
  <si>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</si>
  <si>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</si>
  <si>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</si>
  <si>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</si>
  <si>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</si>
  <si>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</si>
  <si>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</si>
  <si>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</si>
  <si>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</si>
  <si>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</si>
  <si>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</si>
  <si>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</si>
  <si>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</si>
  <si>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</si>
  <si>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</si>
  <si>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</si>
  <si>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</si>
  <si>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</si>
  <si>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</si>
  <si>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</si>
  <si>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</si>
  <si>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</si>
  <si>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</si>
  <si>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</si>
  <si>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</si>
  <si>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</si>
  <si>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</si>
  <si>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</si>
  <si>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</si>
  <si>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</si>
  <si>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</si>
  <si>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</si>
  <si>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</si>
  <si>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</si>
  <si>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</si>
  <si>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</si>
  <si>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</si>
  <si>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</si>
  <si>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</si>
  <si>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</si>
  <si>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</si>
  <si>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</si>
  <si>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</si>
  <si>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</si>
  <si>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</si>
  <si>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</si>
  <si>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</si>
  <si>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</si>
  <si>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</si>
  <si>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</si>
  <si>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</si>
  <si>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</si>
  <si>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</si>
  <si>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</si>
  <si>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</si>
  <si>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</si>
  <si>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</si>
  <si>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</si>
  <si>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</si>
  <si>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</si>
  <si>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</si>
  <si>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</si>
  <si>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</si>
  <si>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</si>
  <si>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</si>
  <si>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</si>
  <si>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</si>
  <si>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</si>
  <si>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</si>
  <si>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</si>
  <si>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</si>
  <si>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</si>
  <si>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</si>
  <si>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</si>
  <si>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</si>
  <si>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</si>
  <si>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</si>
  <si>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</si>
  <si>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</si>
  <si>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</si>
  <si>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</si>
  <si>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</si>
  <si>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</si>
  <si>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</si>
  <si>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</si>
  <si>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</si>
  <si>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</si>
  <si>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</si>
  <si>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</si>
  <si>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</si>
  <si>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</si>
  <si>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</si>
  <si>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</si>
  <si>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</si>
  <si>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</si>
  <si>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</si>
  <si>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</si>
  <si>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</si>
  <si>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</si>
  <si>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</si>
  <si>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</si>
  <si>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</si>
  <si>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</si>
  <si>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</si>
  <si>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</si>
  <si>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</si>
  <si>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</si>
  <si>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</si>
  <si>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</si>
  <si>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</si>
  <si>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</si>
  <si>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</si>
  <si>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</si>
  <si>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</si>
  <si>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</si>
  <si>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</si>
  <si>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</si>
  <si>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</si>
  <si>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</si>
  <si>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</si>
  <si>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</si>
  <si>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</si>
  <si>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</si>
  <si>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</si>
  <si>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</si>
  <si>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</si>
  <si>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</si>
  <si>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</si>
  <si>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</si>
  <si>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</si>
  <si>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</si>
  <si>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</si>
  <si>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</si>
  <si>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</si>
  <si>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</si>
  <si>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</si>
  <si>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</si>
  <si>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</si>
  <si>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</si>
  <si>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</si>
  <si>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</si>
  <si>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</si>
  <si>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</si>
  <si>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</si>
  <si>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</si>
  <si>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</si>
  <si>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</si>
  <si>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</si>
  <si>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</si>
  <si>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</si>
  <si>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</si>
  <si>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</si>
  <si>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</si>
  <si>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</si>
  <si>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</si>
  <si>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</si>
  <si>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</si>
  <si>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</si>
  <si>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</si>
  <si>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</si>
  <si>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</si>
  <si>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</si>
  <si>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</si>
  <si>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</si>
  <si>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</si>
  <si>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</si>
  <si>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</si>
  <si>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</si>
  <si>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</si>
  <si>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</si>
  <si>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</si>
  <si>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</si>
  <si>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</si>
  <si>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</si>
  <si>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</si>
  <si>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</si>
  <si>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</si>
  <si>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</si>
  <si>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</si>
  <si>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</si>
  <si>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</si>
  <si>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</si>
  <si>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</si>
  <si>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</si>
  <si>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</si>
  <si>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</si>
  <si>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</si>
  <si>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</si>
  <si>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</si>
  <si>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</si>
  <si>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</si>
  <si>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</si>
  <si>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</si>
  <si>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</si>
  <si>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</si>
  <si>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</si>
  <si>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</si>
  <si>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</si>
  <si>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</si>
  <si>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</si>
  <si>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</si>
  <si>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</si>
  <si>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</si>
  <si>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</si>
  <si>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</si>
  <si>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</si>
  <si>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</si>
  <si>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</si>
  <si>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</si>
  <si>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</si>
  <si>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</si>
  <si>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</si>
  <si>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</si>
  <si>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</si>
  <si>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</si>
  <si>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</si>
  <si>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</si>
  <si>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</si>
  <si>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</si>
  <si>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</si>
  <si>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</si>
  <si>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</si>
  <si>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</si>
  <si>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</si>
  <si>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</si>
  <si>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</si>
  <si>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</si>
  <si>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</si>
  <si>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</si>
  <si>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</si>
  <si>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</si>
  <si>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</si>
  <si>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</si>
  <si>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</si>
  <si>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</si>
  <si>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</si>
  <si>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</si>
  <si>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</si>
  <si>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</si>
  <si>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</si>
  <si>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</si>
  <si>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</si>
  <si>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</si>
  <si>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</si>
  <si>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</si>
  <si>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</si>
  <si>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</si>
  <si>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</si>
  <si>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</si>
  <si>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</si>
  <si>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</si>
  <si>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</si>
  <si>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</si>
  <si>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</si>
  <si>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</si>
  <si>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</si>
  <si>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</si>
  <si>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</si>
  <si>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</si>
  <si>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</si>
  <si>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</si>
  <si>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</si>
  <si>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</si>
  <si>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</si>
  <si>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</si>
  <si>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</si>
  <si>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</si>
  <si>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</si>
  <si>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</si>
  <si>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</si>
  <si>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</si>
  <si>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</si>
  <si>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</si>
  <si>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</si>
  <si>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</si>
  <si>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</si>
  <si>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</si>
  <si>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</si>
  <si>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</si>
  <si>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</si>
  <si>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</si>
  <si>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</si>
  <si>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</si>
  <si>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</si>
  <si>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</si>
  <si>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</si>
  <si>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</si>
  <si>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</si>
  <si>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</si>
  <si>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</si>
  <si>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</si>
  <si>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</si>
  <si>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</si>
  <si>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</si>
  <si>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</si>
  <si>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</si>
  <si>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</si>
  <si>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</si>
  <si>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</si>
  <si>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</si>
  <si>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</si>
  <si>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</si>
  <si>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</si>
  <si>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</si>
  <si>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</si>
  <si>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</si>
  <si>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</si>
  <si>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</si>
  <si>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</si>
  <si>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</si>
  <si>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</si>
  <si>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</si>
  <si>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</si>
  <si>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</si>
  <si>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</si>
  <si>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</si>
  <si>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</si>
  <si>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</si>
  <si>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</si>
  <si>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</si>
  <si>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</si>
  <si>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</si>
  <si>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</si>
  <si>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</si>
  <si>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</si>
  <si>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</si>
  <si>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</si>
  <si>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</si>
  <si>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</si>
  <si>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</si>
  <si>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</si>
  <si>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</si>
  <si>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</si>
  <si>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</si>
  <si>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</si>
  <si>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</si>
  <si>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</si>
  <si>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</si>
  <si>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</si>
  <si>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</si>
  <si>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</si>
  <si>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</si>
  <si>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</si>
  <si>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</si>
  <si>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</si>
  <si>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</si>
  <si>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</si>
  <si>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</si>
  <si>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</si>
  <si>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</si>
  <si>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</si>
  <si>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</si>
  <si>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</si>
  <si>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</si>
  <si>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</si>
  <si>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</si>
  <si>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</si>
  <si>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</si>
  <si>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</si>
  <si>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</si>
  <si>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</si>
  <si>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</si>
  <si>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</si>
  <si>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</si>
  <si>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</si>
  <si>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</si>
  <si>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</si>
  <si>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</si>
  <si>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</si>
  <si>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</si>
  <si>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</si>
  <si>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</si>
  <si>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</si>
  <si>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</si>
  <si>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</si>
  <si>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</si>
  <si>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</si>
  <si>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</si>
  <si>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</si>
  <si>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</si>
  <si>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</si>
  <si>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</si>
  <si>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</si>
  <si>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</si>
  <si>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</si>
  <si>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</si>
  <si>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</si>
  <si>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</si>
  <si>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</si>
  <si>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</si>
  <si>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</si>
  <si>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</si>
  <si>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</si>
  <si>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</si>
  <si>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</si>
  <si>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</si>
  <si>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</si>
  <si>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</si>
  <si>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</si>
  <si>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</si>
  <si>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</si>
  <si>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</si>
  <si>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</si>
  <si>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</si>
  <si>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</si>
  <si>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</si>
  <si>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</si>
  <si>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</si>
  <si>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</si>
  <si>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</si>
  <si>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</si>
  <si>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</si>
  <si>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</si>
  <si>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</si>
  <si>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</si>
  <si>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</si>
  <si>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</si>
  <si>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</si>
  <si>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</si>
  <si>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</si>
  <si>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</si>
  <si>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</si>
  <si>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</si>
  <si>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</si>
  <si>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</si>
  <si>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</si>
  <si>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</si>
  <si>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</si>
  <si>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</si>
  <si>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</si>
  <si>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</si>
  <si>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</si>
  <si>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</si>
  <si>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</si>
  <si>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</si>
  <si>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</si>
  <si>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</si>
  <si>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</si>
  <si>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</si>
  <si>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</si>
  <si>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</si>
  <si>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</si>
  <si>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</si>
  <si>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</si>
  <si>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</si>
  <si>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</si>
  <si>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</si>
  <si>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</si>
  <si>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</si>
  <si>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</si>
  <si>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</si>
  <si>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</si>
  <si>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</si>
  <si>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</si>
  <si>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</si>
  <si>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</si>
  <si>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</si>
  <si>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</si>
  <si>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</si>
  <si>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</si>
  <si>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</si>
  <si>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</si>
  <si>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</si>
  <si>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</si>
  <si>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</si>
  <si>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</si>
  <si>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</si>
  <si>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</si>
  <si>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</si>
  <si>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</si>
  <si>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</si>
  <si>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</si>
  <si>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</si>
  <si>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</si>
  <si>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</si>
  <si>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</si>
  <si>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</si>
  <si>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</si>
  <si>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</si>
  <si>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</si>
  <si>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</si>
  <si>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</si>
  <si>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</si>
  <si>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</si>
  <si>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</si>
  <si>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</si>
  <si>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</si>
  <si>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</si>
  <si>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</si>
  <si>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</si>
  <si>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</si>
  <si>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</si>
  <si>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</si>
  <si>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</si>
  <si>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</si>
  <si>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</si>
  <si>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</si>
  <si>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</si>
  <si>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</si>
  <si>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</si>
  <si>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</si>
  <si>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</si>
  <si>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</si>
  <si>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</si>
  <si>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</si>
  <si>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</si>
  <si>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</si>
  <si>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</si>
  <si>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</si>
  <si>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</si>
  <si>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</si>
  <si>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</si>
  <si>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</si>
  <si>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</si>
  <si>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</si>
  <si>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</si>
  <si>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</si>
  <si>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</si>
  <si>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</si>
  <si>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</si>
  <si>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</si>
  <si>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</si>
  <si>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</si>
  <si>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</si>
  <si>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</si>
  <si>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</si>
  <si>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</si>
  <si>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</si>
  <si>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</si>
  <si>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</si>
  <si>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</si>
  <si>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</si>
  <si>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</si>
  <si>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</si>
  <si>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</si>
  <si>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</si>
  <si>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</si>
  <si>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</si>
  <si>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</si>
  <si>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</si>
  <si>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</si>
  <si>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</si>
  <si>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</si>
  <si>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</si>
  <si>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</si>
  <si>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</si>
  <si>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</si>
  <si>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</si>
  <si>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</si>
  <si>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</si>
  <si>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</si>
  <si>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</si>
  <si>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</si>
  <si>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</si>
  <si>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</si>
  <si>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</si>
  <si>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</si>
  <si>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</si>
  <si>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</si>
  <si>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</si>
  <si>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</si>
  <si>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</si>
  <si>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</si>
  <si>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</si>
  <si>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</si>
  <si>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</si>
  <si>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</si>
  <si>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</si>
  <si>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</si>
  <si>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</si>
  <si>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</si>
  <si>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</si>
  <si>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</si>
  <si>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</si>
  <si>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</si>
  <si>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</si>
  <si>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</si>
  <si>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</si>
  <si>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</si>
  <si>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</si>
  <si>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</si>
  <si>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</si>
  <si>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</si>
  <si>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</si>
  <si>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</si>
  <si>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</si>
  <si>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</si>
  <si>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</si>
  <si>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</si>
  <si>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</si>
  <si>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</si>
  <si>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</si>
  <si>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</si>
  <si>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</si>
  <si>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</si>
  <si>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</si>
  <si>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</si>
  <si>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</si>
  <si>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</si>
  <si>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</si>
  <si>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</si>
  <si>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</si>
  <si>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</si>
  <si>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</si>
  <si>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</si>
  <si>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</si>
  <si>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</si>
  <si>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</si>
  <si>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</si>
  <si>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</si>
  <si>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</si>
  <si>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</si>
  <si>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</si>
  <si>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</si>
  <si>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</si>
  <si>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</si>
  <si>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</si>
  <si>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</si>
  <si>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</si>
  <si>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</si>
  <si>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</si>
  <si>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</si>
  <si>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</si>
  <si>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</si>
  <si>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</si>
  <si>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</si>
  <si>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</si>
  <si>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</si>
  <si>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</si>
  <si>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</si>
  <si>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</si>
  <si>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</si>
  <si>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</si>
  <si>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</si>
  <si>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</si>
  <si>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</si>
  <si>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</si>
  <si>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</si>
  <si>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</si>
  <si>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</si>
  <si>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</si>
  <si>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</si>
  <si>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</si>
  <si>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</si>
  <si>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</si>
  <si>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</si>
  <si>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</si>
  <si>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</si>
  <si>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</si>
  <si>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</si>
  <si>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</si>
  <si>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</si>
  <si>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</si>
  <si>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</si>
  <si>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</si>
  <si>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</si>
  <si>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</si>
  <si>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</si>
  <si>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</si>
  <si>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</si>
  <si>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</si>
  <si>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</si>
  <si>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</si>
  <si>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</si>
  <si>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</si>
  <si>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</si>
  <si>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</si>
  <si>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</si>
  <si>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</si>
  <si>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</si>
  <si>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</si>
  <si>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</si>
  <si>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</si>
  <si>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</si>
  <si>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</si>
  <si>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</si>
  <si>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</si>
  <si>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</si>
  <si>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</si>
  <si>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</si>
  <si>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</si>
  <si>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</si>
  <si>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</si>
  <si>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</si>
  <si>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</si>
  <si>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</si>
  <si>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</si>
  <si>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</si>
  <si>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</si>
  <si>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</si>
  <si>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</si>
  <si>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</si>
  <si>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</si>
  <si>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</si>
  <si>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</si>
  <si>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</si>
  <si>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</si>
  <si>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</si>
  <si>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</si>
  <si>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</si>
  <si>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</si>
  <si>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</si>
  <si>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</si>
  <si>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</si>
  <si>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</si>
  <si>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</si>
  <si>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</si>
  <si>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</si>
  <si>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</si>
  <si>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</si>
  <si>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</si>
  <si>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</si>
  <si>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</si>
  <si>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</si>
  <si>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</si>
  <si>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</si>
  <si>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</si>
  <si>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</si>
  <si>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</si>
  <si>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</si>
  <si>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</si>
  <si>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</si>
  <si>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</si>
  <si>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</si>
  <si>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</si>
  <si>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</si>
  <si>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</si>
  <si>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</si>
  <si>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</si>
  <si>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</si>
  <si>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</si>
  <si>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</si>
  <si>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</si>
  <si>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</si>
  <si>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</si>
  <si>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</si>
  <si>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</si>
  <si>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</si>
  <si>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</si>
  <si>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</si>
  <si>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</si>
  <si>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</si>
  <si>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</si>
  <si>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</si>
  <si>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</si>
  <si>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</si>
  <si>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</si>
  <si>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</si>
  <si>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</si>
  <si>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</si>
  <si>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</si>
  <si>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</si>
  <si>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</si>
  <si>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</si>
  <si>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</si>
  <si>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</si>
  <si>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</si>
  <si>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</si>
  <si>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</si>
  <si>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</si>
  <si>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</si>
  <si>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</si>
  <si>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</si>
  <si>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</si>
  <si>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</si>
  <si>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</si>
  <si>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</si>
  <si>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</si>
  <si>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</si>
  <si>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</si>
  <si>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</si>
  <si>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</si>
  <si>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</si>
  <si>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</si>
  <si>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</si>
  <si>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</si>
  <si>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</si>
  <si>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</si>
  <si>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</si>
  <si>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</si>
  <si>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</si>
  <si>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</si>
  <si>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</si>
  <si>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</si>
  <si>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</si>
  <si>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</si>
  <si>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</si>
  <si>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</si>
  <si>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</si>
  <si>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</si>
  <si>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</si>
  <si>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</si>
  <si>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</si>
  <si>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</si>
  <si>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</si>
  <si>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</si>
  <si>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</si>
  <si>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</si>
  <si>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</si>
  <si>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</si>
  <si>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</si>
  <si>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</si>
  <si>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</si>
  <si>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</si>
  <si>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</si>
  <si>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</si>
  <si>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</si>
  <si>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</si>
  <si>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</si>
  <si>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</si>
  <si>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</si>
  <si>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</si>
  <si>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</si>
  <si>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</si>
  <si>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</si>
  <si>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</si>
  <si>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</si>
  <si>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</si>
  <si>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</si>
  <si>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</si>
  <si>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</si>
  <si>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</si>
  <si>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</si>
  <si>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</si>
  <si>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</si>
  <si>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</si>
  <si>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</si>
  <si>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</si>
  <si>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</si>
  <si>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</si>
  <si>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</si>
  <si>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</si>
  <si>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</si>
  <si>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</si>
  <si>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</si>
  <si>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</si>
  <si>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</si>
  <si>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</si>
  <si>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</si>
  <si>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</si>
  <si>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</si>
  <si>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</si>
  <si>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</si>
  <si>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</si>
  <si>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</si>
  <si>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</si>
  <si>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</si>
  <si>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</si>
  <si>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</si>
  <si>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</si>
  <si>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</si>
  <si>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</si>
  <si>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</si>
  <si>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</si>
  <si>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</si>
  <si>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</si>
  <si>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</si>
  <si>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</si>
  <si>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</si>
  <si>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</si>
  <si>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</si>
  <si>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</si>
  <si>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</si>
  <si>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</si>
  <si>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</si>
  <si>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</si>
  <si>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</si>
  <si>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</si>
  <si>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</si>
  <si>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</si>
  <si>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</si>
  <si>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</si>
  <si>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</si>
  <si>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</si>
  <si>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</si>
  <si>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</si>
  <si>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</si>
  <si>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</si>
  <si>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</si>
  <si>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</si>
  <si>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</si>
  <si>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</si>
  <si>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</si>
  <si>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</si>
  <si>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</si>
  <si>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</si>
  <si>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</si>
  <si>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</si>
  <si>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</si>
  <si>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</si>
  <si>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</si>
  <si>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</si>
  <si>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</si>
  <si>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</si>
  <si>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</si>
  <si>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</si>
  <si>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</si>
  <si>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</si>
  <si>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</si>
  <si>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</si>
  <si>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</si>
  <si>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</si>
  <si>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</si>
  <si>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</si>
  <si>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</si>
  <si>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</si>
  <si>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</si>
  <si>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</si>
  <si>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</si>
  <si>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</si>
  <si>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</si>
  <si>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</si>
  <si>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</si>
  <si>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</si>
  <si>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</si>
  <si>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</si>
  <si>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</si>
  <si>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</si>
  <si>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</si>
  <si>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</si>
  <si>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</si>
  <si>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</si>
  <si>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</si>
  <si>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</si>
  <si>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</si>
  <si>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</si>
  <si>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</si>
  <si>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</si>
  <si>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</si>
  <si>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</si>
  <si>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</si>
  <si>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</si>
  <si>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</si>
  <si>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</si>
  <si>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</si>
  <si>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</si>
  <si>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</si>
  <si>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</si>
  <si>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</si>
  <si>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</si>
  <si>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</si>
  <si>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</si>
  <si>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</si>
  <si>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</si>
  <si>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</si>
  <si>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</si>
  <si>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</si>
  <si>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</si>
  <si>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</si>
  <si>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</si>
  <si>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</si>
  <si>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</si>
  <si>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</si>
  <si>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</si>
  <si>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</si>
  <si>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</si>
  <si>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</si>
  <si>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</si>
  <si>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</si>
  <si>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</si>
  <si>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</si>
  <si>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</si>
  <si>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</si>
  <si>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</si>
  <si>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</si>
  <si>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</si>
  <si>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</si>
  <si>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</si>
  <si>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</si>
  <si>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</si>
  <si>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</si>
  <si>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</si>
  <si>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</si>
  <si>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</si>
  <si>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</si>
  <si>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</si>
  <si>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</si>
  <si>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</si>
  <si>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</si>
  <si>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</si>
  <si>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</si>
  <si>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</si>
  <si>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</si>
  <si>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</si>
  <si>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</si>
  <si>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</si>
  <si>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</si>
  <si>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</si>
  <si>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</si>
  <si>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</si>
  <si>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</si>
  <si>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</si>
  <si>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</si>
  <si>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</si>
  <si>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</si>
  <si>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</si>
  <si>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</si>
  <si>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</si>
  <si>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</si>
  <si>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</si>
  <si>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</si>
  <si>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</si>
  <si>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</si>
  <si>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</si>
  <si>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</si>
  <si>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</si>
  <si>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</si>
  <si>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</si>
  <si>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</si>
  <si>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</si>
  <si>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</si>
  <si>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</si>
  <si>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</si>
  <si>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</si>
  <si>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</si>
  <si>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</si>
  <si>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</si>
  <si>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</si>
  <si>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</si>
  <si>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</si>
  <si>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</si>
  <si>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</si>
  <si>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</si>
  <si>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</si>
  <si>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</si>
  <si>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</si>
  <si>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</si>
  <si>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</si>
  <si>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</si>
  <si>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</si>
  <si>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</si>
  <si>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</si>
  <si>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</si>
  <si>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</si>
  <si>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</si>
  <si>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</si>
  <si>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</si>
  <si>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</si>
  <si>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</si>
  <si>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</si>
  <si>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</si>
  <si>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</si>
  <si>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</si>
  <si>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</si>
  <si>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</si>
  <si>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</si>
  <si>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</si>
  <si>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</si>
  <si>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</si>
  <si>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</si>
  <si>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</si>
  <si>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</si>
  <si>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</si>
  <si>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</si>
  <si>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</si>
  <si>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</si>
  <si>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</si>
  <si>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</si>
  <si>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</si>
  <si>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</si>
  <si>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</si>
  <si>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</si>
  <si>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</si>
  <si>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</si>
  <si>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</si>
  <si>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</si>
  <si>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</si>
  <si>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</si>
  <si>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</si>
  <si>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</si>
  <si>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</si>
  <si>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</si>
  <si>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</si>
  <si>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</si>
  <si>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</si>
  <si>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</si>
  <si>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</si>
  <si>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</si>
  <si>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</si>
  <si>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</si>
  <si>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</si>
  <si>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</si>
  <si>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</si>
  <si>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</si>
  <si>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</si>
  <si>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</si>
  <si>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</si>
  <si>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</si>
  <si>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</si>
  <si>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</si>
  <si>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</si>
  <si>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</si>
  <si>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</si>
  <si>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</si>
  <si>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</si>
  <si>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</si>
  <si>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</si>
  <si>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</si>
  <si>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</si>
  <si>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</si>
  <si>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</si>
  <si>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</si>
  <si>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</si>
  <si>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</si>
  <si>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</si>
  <si>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</si>
  <si>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</si>
  <si>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</si>
  <si>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</si>
  <si>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</si>
  <si>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</si>
  <si>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</si>
  <si>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</si>
  <si>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</si>
  <si>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</si>
  <si>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</si>
  <si>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</si>
  <si>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</si>
  <si>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</si>
  <si>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</si>
  <si>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</si>
  <si>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</si>
  <si>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</si>
  <si>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</si>
  <si>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</si>
  <si>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</si>
  <si>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</si>
  <si>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</si>
  <si>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</si>
  <si>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</si>
  <si>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</si>
  <si>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</si>
  <si>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</si>
  <si>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</si>
  <si>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</si>
  <si>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</si>
  <si>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</si>
  <si>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</si>
  <si>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</si>
  <si>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</si>
  <si>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</si>
  <si>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</si>
  <si>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</si>
  <si>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</si>
  <si>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</si>
  <si>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</si>
  <si>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</si>
  <si>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</si>
  <si>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</si>
  <si>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</si>
  <si>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</si>
  <si>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</si>
  <si>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</si>
  <si>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</si>
  <si>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</si>
  <si>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</si>
  <si>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</si>
  <si>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</si>
  <si>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</si>
  <si>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</si>
  <si>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</si>
  <si>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</si>
  <si>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</si>
  <si>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</si>
  <si>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</si>
  <si>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</si>
  <si>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</si>
  <si>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</si>
  <si>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</si>
  <si>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</si>
  <si>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</si>
  <si>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</si>
  <si>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</si>
  <si>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</si>
  <si>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</si>
  <si>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</si>
  <si>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</si>
  <si>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</si>
  <si>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</si>
  <si>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</si>
  <si>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</si>
  <si>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</si>
  <si>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</si>
  <si>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</si>
  <si>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</si>
  <si>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</si>
  <si>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</si>
  <si>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</si>
  <si>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</si>
  <si>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</si>
  <si>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</si>
  <si>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</si>
  <si>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</si>
  <si>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</si>
  <si>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</si>
  <si>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</si>
  <si>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</si>
  <si>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</si>
  <si>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</si>
  <si>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</si>
  <si>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</si>
  <si>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</si>
  <si>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</si>
  <si>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</si>
  <si>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</si>
  <si>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</si>
  <si>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</si>
  <si>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</si>
  <si>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</si>
  <si>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</si>
  <si>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</si>
  <si>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</si>
  <si>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</si>
  <si>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</si>
  <si>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</si>
  <si>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</si>
  <si>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</si>
  <si>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</si>
  <si>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</si>
  <si>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</si>
  <si>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</si>
  <si>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</si>
  <si>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</si>
  <si>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</si>
  <si>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</si>
  <si>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</si>
  <si>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</si>
  <si>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</si>
  <si>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</si>
  <si>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</si>
  <si>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</si>
  <si>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</si>
  <si>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</si>
  <si>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</si>
  <si>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</si>
  <si>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</si>
  <si>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</si>
  <si>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</si>
  <si>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</si>
  <si>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</si>
  <si>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</si>
  <si>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</si>
  <si>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</si>
  <si>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</si>
  <si>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</si>
  <si>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</si>
  <si>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</si>
  <si>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</si>
  <si>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</si>
  <si>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</si>
  <si>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</si>
  <si>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</si>
  <si>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</si>
  <si>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</si>
  <si>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</si>
  <si>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</si>
  <si>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</si>
  <si>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</si>
  <si>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</si>
  <si>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</si>
  <si>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</si>
  <si>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</si>
  <si>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</si>
  <si>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</si>
  <si>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</si>
  <si>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</si>
  <si>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</si>
  <si>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</si>
  <si>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</si>
  <si>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</si>
  <si>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</si>
  <si>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</si>
  <si>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</si>
  <si>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</si>
  <si>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</si>
  <si>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</si>
  <si>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</si>
  <si>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</si>
  <si>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</si>
  <si>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</si>
  <si>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</si>
  <si>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</si>
  <si>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</si>
  <si>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</si>
  <si>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</si>
  <si>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</si>
  <si>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</si>
  <si>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</si>
  <si>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</si>
  <si>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</si>
  <si>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</si>
  <si>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</si>
  <si>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</si>
  <si>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</si>
  <si>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</si>
  <si>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</si>
  <si>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</si>
  <si>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</si>
  <si>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</si>
  <si>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</si>
  <si>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</si>
  <si>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</si>
  <si>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</si>
  <si>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</si>
  <si>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</si>
  <si>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</si>
  <si>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</si>
  <si>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</si>
  <si>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</si>
  <si>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</si>
  <si>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</si>
  <si>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</si>
  <si>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</si>
  <si>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</si>
  <si>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</si>
  <si>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</si>
  <si>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</si>
  <si>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</si>
  <si>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</si>
  <si>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</si>
  <si>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</si>
  <si>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</si>
  <si>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</si>
  <si>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</si>
  <si>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</si>
  <si>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</si>
  <si>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</si>
  <si>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</si>
  <si>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</si>
  <si>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</si>
  <si>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</si>
  <si>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</si>
  <si>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</si>
  <si>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</si>
  <si>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</si>
  <si>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</si>
  <si>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</si>
  <si>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</si>
  <si>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</si>
  <si>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</si>
  <si>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</si>
  <si>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</si>
  <si>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</si>
  <si>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</si>
  <si>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</si>
  <si>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</si>
  <si>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</si>
  <si>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</si>
  <si>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</si>
  <si>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</si>
  <si>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</si>
  <si>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</si>
  <si>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</si>
  <si>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</si>
  <si>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</si>
  <si>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</si>
  <si>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</si>
  <si>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</si>
  <si>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</si>
  <si>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</si>
  <si>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</si>
  <si>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</si>
  <si>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</si>
  <si>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</si>
  <si>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</si>
  <si>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</si>
  <si>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</si>
  <si>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</si>
  <si>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</si>
  <si>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</si>
  <si>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</si>
  <si>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</si>
  <si>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</si>
  <si>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</si>
  <si>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</si>
  <si>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</si>
  <si>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</si>
  <si>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</si>
  <si>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</si>
  <si>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</si>
  <si>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</si>
  <si>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</si>
  <si>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</si>
  <si>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</si>
  <si>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</si>
  <si>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</si>
  <si>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</si>
  <si>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</si>
  <si>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</si>
  <si>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</si>
  <si>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</si>
  <si>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</si>
  <si>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</si>
  <si>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</si>
  <si>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</si>
  <si>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</si>
  <si>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</si>
  <si>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</si>
  <si>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</si>
  <si>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</si>
  <si>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</si>
  <si>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</si>
  <si>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</si>
  <si>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</si>
  <si>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</si>
  <si>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</si>
  <si>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</si>
  <si>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</si>
  <si>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</si>
  <si>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</si>
  <si>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</si>
  <si>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</si>
  <si>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</si>
  <si>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</si>
  <si>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</si>
  <si>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</si>
  <si>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</si>
  <si>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</si>
  <si>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</si>
  <si>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</si>
  <si>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</si>
  <si>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</si>
  <si>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</si>
  <si>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</si>
  <si>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</si>
  <si>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</si>
  <si>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</si>
  <si>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</si>
  <si>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</si>
  <si>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</si>
  <si>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</si>
  <si>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</si>
  <si>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</si>
  <si>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</si>
  <si>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</si>
  <si>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</si>
  <si>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</si>
  <si>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</si>
  <si>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</si>
  <si>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</si>
  <si>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</si>
  <si>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</si>
  <si>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</si>
  <si>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</si>
  <si>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</si>
  <si>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</si>
  <si>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</si>
  <si>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</si>
  <si>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</si>
  <si>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</si>
  <si>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</si>
  <si>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</si>
  <si>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</si>
  <si>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</si>
  <si>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</si>
  <si>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</si>
  <si>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</si>
  <si>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</si>
  <si>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</si>
  <si>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</si>
  <si>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</si>
  <si>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</si>
  <si>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</si>
  <si>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</si>
  <si>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</si>
  <si>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</si>
  <si>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</si>
  <si>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</si>
  <si>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</si>
  <si>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</si>
  <si>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</si>
  <si>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</si>
  <si>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</si>
  <si>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</si>
  <si>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</si>
  <si>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</si>
  <si>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</si>
  <si>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</si>
  <si>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</si>
  <si>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</si>
  <si>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</si>
  <si>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</si>
  <si>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</si>
  <si>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</si>
  <si>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</si>
  <si>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</si>
  <si>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</si>
  <si>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</si>
  <si>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</si>
  <si>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</si>
  <si>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</si>
  <si>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</si>
  <si>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</si>
  <si>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</si>
  <si>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</si>
  <si>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</si>
  <si>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</si>
  <si>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</si>
  <si>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</si>
  <si>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</si>
  <si>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</si>
  <si>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</si>
  <si>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</si>
  <si>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</si>
  <si>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</si>
  <si>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</si>
  <si>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</si>
  <si>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</si>
  <si>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</si>
  <si>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</si>
  <si>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</si>
  <si>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</si>
  <si>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</si>
  <si>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</si>
  <si>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</si>
  <si>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</si>
  <si>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</si>
  <si>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</si>
  <si>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</si>
  <si>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</si>
  <si>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</si>
  <si>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</si>
  <si>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</si>
  <si>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</si>
  <si>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</si>
  <si>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</si>
  <si>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</si>
  <si>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</si>
  <si>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</si>
  <si>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</si>
  <si>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</si>
  <si>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</si>
  <si>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</si>
  <si>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</si>
  <si>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</si>
  <si>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</si>
  <si>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</si>
  <si>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</si>
  <si>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</si>
  <si>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</si>
  <si>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</si>
  <si>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</si>
  <si>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</si>
  <si>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</si>
  <si>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</si>
  <si>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</si>
  <si>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</si>
  <si>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</si>
  <si>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</si>
  <si>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</si>
  <si>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</si>
  <si>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</si>
  <si>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</si>
  <si>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</si>
  <si>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</si>
  <si>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</si>
  <si>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</si>
  <si>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</si>
  <si>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</si>
  <si>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</si>
  <si>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</si>
  <si>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</si>
  <si>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</si>
  <si>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</si>
  <si>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</si>
  <si>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</si>
  <si>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</si>
  <si>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</si>
  <si>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</si>
  <si>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</si>
  <si>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</si>
  <si>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</si>
  <si>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</si>
  <si>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</si>
  <si>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</si>
  <si>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</si>
  <si>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</si>
  <si>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</si>
  <si>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</si>
  <si>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</si>
  <si>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</si>
  <si>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</si>
  <si>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</si>
  <si>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</si>
  <si>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</si>
  <si>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</si>
  <si>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</si>
  <si>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</si>
  <si>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</si>
  <si>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</si>
  <si>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</si>
  <si>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</si>
  <si>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</si>
  <si>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</si>
  <si>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</si>
  <si>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</si>
  <si>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</si>
  <si>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</si>
  <si>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</si>
  <si>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</si>
  <si>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</si>
  <si>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</si>
  <si>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</si>
  <si>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</si>
  <si>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</si>
  <si>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</si>
  <si>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</si>
  <si>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</si>
  <si>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</si>
  <si>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</si>
  <si>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</si>
  <si>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</si>
  <si>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</si>
  <si>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</si>
  <si>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</si>
  <si>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</si>
  <si>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</si>
  <si>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</si>
  <si>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</si>
  <si>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</si>
  <si>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</si>
  <si>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</si>
  <si>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</si>
  <si>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</si>
  <si>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</si>
  <si>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</si>
  <si>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</si>
  <si>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</si>
  <si>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</si>
  <si>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</si>
  <si>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</si>
  <si>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</si>
  <si>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</si>
  <si>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</si>
  <si>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</si>
  <si>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</si>
  <si>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</si>
  <si>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</si>
  <si>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</si>
  <si>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</si>
  <si>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</si>
  <si>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</si>
  <si>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</si>
  <si>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</si>
  <si>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</si>
  <si>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</si>
  <si>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</si>
  <si>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</si>
  <si>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</si>
  <si>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</si>
  <si>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</si>
  <si>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</si>
  <si>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</si>
  <si>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</si>
  <si>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</si>
  <si>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</si>
  <si>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</si>
  <si>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</si>
  <si>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</si>
  <si>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</si>
  <si>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</si>
  <si>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</si>
  <si>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</si>
  <si>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</si>
  <si>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</si>
  <si>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</si>
  <si>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</si>
  <si>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</si>
  <si>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</si>
  <si>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</si>
  <si>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</si>
  <si>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</si>
  <si>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</si>
  <si>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</si>
  <si>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</si>
  <si>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</si>
  <si>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</si>
  <si>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</si>
  <si>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</si>
  <si>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</si>
  <si>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</si>
  <si>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</si>
  <si>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</si>
  <si>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</si>
  <si>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</si>
  <si>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</si>
  <si>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</si>
  <si>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</si>
  <si>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</si>
  <si>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</si>
  <si>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</si>
  <si>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</si>
  <si>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</si>
  <si>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</si>
  <si>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</si>
  <si>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</si>
  <si>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</si>
  <si>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</si>
  <si>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</si>
  <si>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</si>
  <si>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</si>
  <si>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</si>
  <si>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</si>
  <si>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</si>
  <si>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</si>
  <si>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</si>
  <si>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</si>
  <si>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</si>
  <si>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</si>
  <si>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</si>
  <si>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</si>
  <si>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</si>
  <si>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</si>
  <si>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</si>
  <si>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</si>
  <si>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</si>
  <si>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</si>
  <si>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</si>
  <si>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</si>
  <si>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</si>
  <si>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</si>
  <si>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</si>
  <si>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</si>
  <si>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</si>
  <si>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</si>
  <si>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</si>
  <si>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</si>
  <si>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</si>
  <si>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</si>
  <si>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</si>
  <si>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</si>
  <si>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</si>
  <si>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</si>
  <si>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</si>
  <si>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</si>
  <si>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</si>
  <si>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</si>
  <si>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</si>
  <si>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</si>
  <si>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</si>
  <si>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</si>
  <si>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</si>
  <si>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</si>
  <si>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</si>
  <si>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</si>
  <si>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</si>
  <si>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</si>
  <si>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</si>
  <si>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</si>
  <si>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</si>
  <si>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</si>
  <si>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</si>
  <si>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</si>
  <si>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</si>
  <si>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</si>
  <si>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</si>
  <si>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</si>
  <si>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</si>
  <si>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</si>
  <si>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</si>
  <si>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</si>
  <si>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</si>
  <si>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</si>
  <si>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</si>
  <si>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</si>
  <si>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</si>
  <si>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</si>
  <si>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</si>
  <si>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</si>
  <si>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</si>
  <si>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</si>
  <si>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</si>
  <si>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</si>
  <si>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</si>
  <si>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</si>
  <si>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</si>
  <si>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</si>
  <si>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</si>
  <si>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</si>
  <si>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</si>
  <si>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</si>
  <si>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</si>
  <si>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</si>
  <si>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</si>
  <si>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</si>
  <si>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</si>
  <si>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</si>
  <si>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</si>
  <si>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</si>
  <si>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</si>
  <si>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</si>
  <si>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</si>
  <si>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</si>
  <si>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</si>
  <si>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</si>
  <si>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</si>
  <si>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</si>
  <si>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</si>
  <si>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</si>
  <si>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</si>
  <si>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</si>
  <si>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</si>
  <si>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</si>
  <si>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</si>
  <si>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</si>
  <si>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</si>
  <si>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</si>
  <si>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</si>
  <si>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</si>
  <si>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</si>
  <si>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</si>
  <si>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</si>
  <si>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</si>
  <si>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</si>
  <si>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</si>
  <si>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</si>
  <si>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</si>
  <si>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</si>
  <si>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</si>
  <si>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</si>
  <si>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</si>
  <si>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</si>
  <si>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</si>
  <si>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</si>
  <si>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</si>
  <si>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</si>
  <si>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</si>
  <si>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</si>
  <si>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</si>
  <si>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</si>
  <si>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</si>
  <si>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</si>
  <si>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</si>
  <si>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</si>
  <si>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</si>
  <si>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</si>
  <si>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</si>
  <si>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</si>
  <si>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</si>
  <si>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</si>
  <si>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</si>
  <si>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</si>
  <si>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</si>
  <si>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</si>
  <si>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</si>
  <si>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</si>
  <si>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</si>
  <si>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</si>
  <si>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</si>
  <si>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</si>
  <si>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</si>
  <si>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</si>
  <si>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</si>
  <si>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</si>
  <si>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</si>
  <si>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</si>
  <si>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</si>
  <si>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</si>
  <si>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</si>
  <si>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</si>
  <si>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</si>
  <si>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</si>
  <si>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</si>
  <si>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</si>
  <si>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</si>
  <si>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</si>
  <si>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</si>
  <si>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</si>
  <si>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</si>
  <si>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</si>
  <si>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</si>
  <si>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</si>
  <si>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</si>
  <si>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</si>
  <si>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</si>
  <si>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</si>
  <si>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</si>
  <si>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</si>
  <si>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</si>
  <si>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</si>
  <si>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</si>
  <si>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</si>
  <si>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</si>
  <si>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</si>
  <si>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</si>
  <si>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</si>
  <si>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</si>
  <si>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</si>
  <si>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</si>
  <si>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</si>
  <si>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</si>
  <si>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</si>
  <si>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</si>
  <si>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</si>
  <si>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</si>
  <si>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</si>
  <si>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</si>
  <si>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</si>
  <si>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</si>
  <si>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</si>
  <si>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</si>
  <si>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</si>
  <si>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</si>
  <si>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</si>
  <si>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</si>
  <si>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</si>
  <si>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</si>
  <si>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</si>
  <si>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</si>
  <si>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</si>
  <si>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</si>
  <si>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</si>
  <si>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</si>
  <si>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</si>
  <si>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</si>
  <si>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</si>
  <si>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</si>
  <si>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</si>
  <si>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</si>
  <si>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</si>
  <si>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</si>
  <si>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</si>
  <si>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</si>
  <si>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</si>
  <si>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</si>
  <si>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</si>
  <si>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</si>
  <si>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</si>
  <si>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</si>
  <si>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</si>
  <si>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</si>
  <si>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</si>
  <si>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</si>
  <si>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</si>
  <si>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</si>
  <si>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</si>
  <si>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</si>
  <si>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</si>
  <si>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</si>
  <si>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</si>
  <si>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</si>
  <si>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</si>
  <si>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</si>
  <si>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</si>
  <si>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</si>
  <si>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</si>
  <si>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</si>
  <si>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</si>
  <si>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</si>
  <si>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</si>
  <si>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</si>
  <si>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</si>
  <si>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</si>
  <si>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</si>
  <si>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</si>
  <si>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</si>
  <si>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</si>
  <si>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</si>
  <si>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</si>
  <si>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</si>
  <si>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</si>
  <si>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</si>
  <si>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</si>
  <si>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</si>
  <si>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</si>
  <si>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</si>
  <si>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</si>
  <si>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</si>
  <si>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</si>
  <si>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</si>
  <si>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</si>
  <si>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</si>
  <si>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</si>
  <si>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</si>
  <si>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</si>
  <si>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</si>
  <si>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</si>
  <si>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</si>
  <si>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</si>
  <si>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</si>
  <si>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</si>
  <si>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</si>
  <si>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</si>
  <si>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</si>
  <si>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</si>
  <si>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</si>
  <si>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</si>
  <si>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</si>
  <si>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</si>
  <si>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</si>
  <si>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</si>
  <si>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</si>
  <si>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</si>
  <si>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</si>
  <si>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</si>
  <si>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</si>
  <si>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</si>
  <si>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</si>
  <si>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</si>
  <si>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</si>
  <si>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</si>
  <si>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</si>
  <si>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</si>
  <si>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</si>
  <si>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</si>
  <si>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</si>
  <si>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</si>
  <si>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</si>
  <si>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</si>
  <si>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</si>
  <si>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</si>
  <si>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</si>
  <si>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</si>
  <si>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</si>
  <si>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</si>
  <si>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</si>
  <si>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</si>
  <si>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</si>
  <si>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</si>
  <si>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</si>
  <si>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</si>
  <si>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</si>
  <si>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</si>
  <si>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</si>
  <si>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</si>
  <si>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</si>
  <si>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</si>
  <si>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</si>
  <si>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</si>
  <si>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</si>
  <si>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</si>
  <si>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</si>
  <si>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</si>
  <si>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</si>
  <si>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</si>
  <si>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</si>
  <si>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</si>
  <si>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</si>
  <si>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</si>
  <si>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</si>
  <si>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</si>
  <si>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</si>
  <si>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</si>
  <si>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</si>
  <si>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</si>
  <si>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</si>
  <si>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</si>
  <si>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</si>
  <si>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</si>
  <si>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</si>
  <si>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</si>
  <si>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</si>
  <si>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</si>
  <si>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</si>
  <si>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</si>
  <si>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</si>
  <si>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</si>
  <si>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</si>
  <si>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</si>
  <si>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</si>
  <si>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</si>
  <si>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</si>
  <si>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</si>
  <si>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</si>
  <si>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</si>
  <si>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</si>
  <si>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</si>
  <si>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</si>
  <si>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</si>
  <si>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</si>
  <si>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</si>
  <si>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</si>
  <si>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</si>
  <si>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</si>
  <si>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</si>
  <si>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</si>
  <si>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</si>
  <si>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</si>
  <si>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</si>
  <si>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</si>
  <si>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</si>
  <si>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</si>
  <si>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</si>
  <si>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</si>
  <si>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</si>
  <si>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</si>
  <si>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</si>
  <si>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</si>
  <si>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</si>
  <si>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</si>
  <si>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</si>
  <si>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</si>
  <si>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</si>
  <si>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</si>
  <si>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</si>
  <si>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</si>
  <si>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</si>
  <si>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</si>
  <si>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</si>
  <si>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</si>
  <si>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</si>
  <si>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</si>
  <si>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</si>
  <si>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</si>
  <si>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</si>
  <si>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</si>
  <si>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</si>
  <si>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</si>
  <si>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</si>
  <si>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</si>
  <si>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</si>
  <si>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</si>
  <si>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</si>
  <si>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</si>
  <si>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</si>
  <si>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</si>
  <si>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</si>
  <si>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</si>
  <si>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</si>
  <si>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</si>
  <si>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</si>
  <si>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</si>
  <si>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</si>
  <si>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</si>
  <si>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</si>
  <si>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</si>
  <si>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</si>
  <si>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</si>
  <si>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</si>
  <si>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</si>
  <si>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</si>
  <si>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</si>
  <si>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</si>
  <si>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</si>
  <si>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</si>
  <si>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</si>
  <si>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</si>
  <si>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</si>
  <si>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</si>
  <si>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</si>
  <si>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</si>
  <si>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</si>
  <si>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</si>
  <si>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</si>
  <si>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</si>
  <si>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</si>
  <si>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</si>
  <si>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</si>
  <si>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</si>
  <si>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</si>
  <si>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</si>
  <si>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</si>
  <si>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</si>
  <si>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</si>
  <si>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</si>
  <si>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</si>
  <si>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</si>
  <si>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</si>
  <si>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</si>
  <si>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</si>
  <si>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</si>
  <si>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</si>
  <si>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</si>
  <si>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</si>
  <si>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</si>
  <si>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</si>
  <si>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</si>
  <si>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</si>
  <si>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</si>
  <si>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</si>
  <si>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</si>
  <si>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</si>
  <si>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</si>
  <si>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</si>
  <si>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</si>
  <si>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</si>
  <si>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</si>
  <si>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</si>
  <si>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</si>
  <si>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</si>
  <si>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</si>
  <si>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</si>
  <si>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</si>
  <si>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</si>
  <si>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</si>
  <si>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</si>
  <si>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</si>
  <si>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</si>
  <si>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</si>
  <si>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</si>
  <si>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</si>
  <si>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</si>
  <si>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</si>
  <si>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</si>
  <si>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</si>
  <si>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</si>
  <si>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</si>
  <si>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</si>
  <si>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</si>
  <si>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</si>
  <si>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</si>
  <si>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</si>
  <si>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</si>
  <si>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</si>
  <si>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</si>
  <si>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</si>
  <si>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</si>
  <si>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</si>
  <si>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</si>
  <si>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</si>
  <si>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</si>
  <si>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</si>
  <si>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</si>
  <si>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</si>
  <si>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</si>
  <si>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</si>
  <si>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</si>
  <si>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</si>
  <si>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</si>
  <si>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</si>
  <si>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</si>
  <si>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</si>
  <si>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</si>
  <si>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</si>
  <si>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</si>
  <si>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</si>
  <si>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</si>
  <si>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</si>
  <si>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</si>
  <si>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</si>
  <si>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</si>
  <si>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</si>
  <si>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</si>
  <si>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</si>
  <si>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</si>
  <si>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</si>
  <si>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</si>
  <si>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</si>
  <si>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</si>
  <si>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</si>
  <si>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</si>
  <si>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</si>
  <si>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</si>
  <si>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</si>
  <si>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</si>
  <si>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</si>
  <si>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</si>
  <si>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</si>
  <si>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</si>
  <si>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</si>
  <si>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</si>
  <si>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</si>
  <si>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</si>
  <si>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</si>
  <si>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</si>
  <si>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</si>
  <si>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</si>
  <si>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</si>
  <si>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</si>
  <si>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</si>
  <si>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</si>
  <si>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</si>
  <si>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</si>
  <si>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</si>
  <si>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</si>
  <si>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</si>
  <si>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</si>
  <si>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</si>
  <si>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</si>
  <si>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</si>
  <si>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</si>
  <si>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</si>
  <si>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</si>
  <si>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</si>
  <si>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</si>
  <si>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</si>
  <si>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</si>
  <si>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</si>
  <si>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</si>
  <si>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</si>
  <si>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</si>
  <si>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</si>
  <si>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</si>
  <si>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</si>
  <si>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</si>
  <si>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</si>
  <si>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</si>
  <si>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</si>
  <si>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</si>
  <si>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</si>
  <si>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</si>
  <si>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</si>
  <si>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</si>
  <si>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</si>
  <si>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</si>
  <si>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</si>
  <si>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</si>
  <si>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</si>
  <si>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</si>
  <si>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</si>
  <si>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</si>
  <si>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</si>
  <si>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</si>
  <si>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</si>
  <si>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</si>
  <si>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</si>
  <si>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</si>
  <si>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</si>
  <si>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</si>
  <si>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</si>
  <si>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</si>
  <si>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</si>
  <si>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</si>
  <si>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</si>
  <si>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</si>
  <si>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</si>
  <si>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</si>
  <si>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</si>
  <si>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</si>
  <si>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</si>
  <si>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</si>
  <si>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</si>
  <si>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</si>
  <si>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</si>
  <si>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</si>
  <si>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</si>
  <si>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</si>
  <si>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</si>
  <si>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</si>
  <si>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</si>
  <si>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</si>
  <si>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</si>
  <si>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</si>
  <si>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</si>
  <si>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</si>
  <si>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</si>
  <si>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</si>
  <si>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</si>
  <si>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</si>
  <si>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</si>
  <si>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</si>
  <si>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</si>
  <si>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</si>
  <si>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</si>
  <si>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</si>
  <si>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</si>
  <si>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</si>
  <si>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</si>
  <si>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</si>
  <si>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</si>
  <si>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</si>
  <si>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</si>
  <si>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</si>
  <si>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</si>
  <si>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</si>
  <si>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</si>
  <si>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</si>
  <si>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</si>
  <si>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</si>
  <si>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</si>
  <si>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</si>
  <si>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</si>
  <si>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</si>
  <si>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</si>
  <si>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</si>
  <si>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</si>
  <si>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</si>
  <si>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</si>
  <si>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</si>
  <si>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</si>
  <si>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</si>
  <si>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</si>
  <si>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</si>
  <si>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</si>
  <si>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</si>
  <si>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</si>
  <si>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</si>
  <si>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</si>
  <si>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</si>
  <si>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</si>
  <si>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</si>
  <si>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</si>
  <si>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</si>
  <si>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</si>
  <si>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</si>
  <si>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</si>
  <si>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</si>
  <si>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</si>
  <si>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</si>
  <si>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</si>
  <si>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</si>
  <si>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</si>
  <si>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</si>
  <si>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</si>
  <si>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</si>
  <si>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</si>
  <si>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</si>
  <si>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</si>
  <si>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</si>
  <si>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</si>
  <si>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</si>
  <si>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</si>
  <si>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</si>
  <si>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</si>
  <si>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</si>
  <si>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</si>
  <si>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</si>
  <si>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</si>
  <si>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</si>
  <si>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</si>
  <si>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</si>
  <si>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</si>
  <si>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</si>
  <si>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</si>
  <si>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</si>
  <si>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</si>
  <si>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</si>
  <si>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</si>
  <si>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</si>
  <si>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</si>
  <si>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</si>
  <si>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</si>
  <si>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</si>
  <si>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</si>
  <si>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</si>
  <si>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</si>
  <si>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</si>
  <si>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</si>
  <si>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</si>
  <si>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</si>
  <si>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</si>
  <si>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</si>
  <si>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</si>
  <si>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</si>
  <si>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</si>
  <si>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</si>
  <si>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</si>
  <si>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</si>
  <si>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</si>
  <si>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</si>
  <si>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</si>
  <si>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</si>
  <si>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</si>
  <si>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</si>
  <si>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</si>
  <si>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</si>
  <si>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</si>
  <si>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</si>
  <si>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</si>
  <si>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</si>
  <si>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</si>
  <si>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</si>
  <si>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</si>
  <si>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</si>
  <si>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</si>
  <si>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</si>
  <si>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</si>
  <si>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</si>
  <si>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</si>
  <si>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</si>
  <si>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</si>
  <si>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</si>
  <si>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</si>
  <si>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</si>
  <si>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</si>
  <si>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</si>
  <si>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</si>
  <si>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</si>
  <si>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</si>
  <si>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</si>
  <si>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</si>
  <si>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</si>
  <si>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</si>
  <si>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</si>
  <si>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</si>
  <si>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</si>
  <si>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</si>
  <si>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</si>
  <si>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</si>
  <si>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</si>
  <si>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</si>
  <si>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</si>
  <si>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</si>
  <si>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</si>
  <si>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</si>
  <si>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</si>
  <si>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</si>
  <si>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</si>
  <si>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</si>
  <si>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</si>
  <si>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</si>
  <si>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</si>
  <si>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</si>
  <si>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</si>
  <si>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</si>
  <si>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</si>
  <si>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</si>
  <si>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</si>
  <si>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</si>
  <si>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</si>
  <si>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</si>
  <si>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</si>
  <si>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</si>
  <si>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</si>
  <si>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</si>
  <si>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</si>
  <si>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</si>
  <si>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</si>
  <si>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</si>
  <si>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</si>
  <si>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</si>
  <si>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</si>
  <si>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</si>
  <si>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</si>
  <si>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</si>
  <si>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</si>
  <si>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</si>
  <si>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</si>
  <si>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</si>
  <si>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</si>
  <si>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</si>
  <si>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</si>
  <si>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</si>
  <si>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</si>
  <si>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</si>
  <si>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</si>
  <si>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</si>
  <si>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</si>
  <si>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</si>
  <si>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</si>
  <si>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</si>
  <si>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</si>
  <si>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</si>
  <si>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</si>
  <si>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</si>
  <si>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</si>
  <si>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</si>
  <si>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</si>
  <si>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</si>
  <si>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</si>
  <si>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</si>
  <si>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</si>
  <si>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</si>
  <si>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</si>
  <si>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</si>
  <si>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</si>
  <si>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</si>
  <si>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</si>
  <si>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</si>
  <si>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</si>
  <si>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</si>
  <si>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</si>
  <si>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</si>
  <si>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</si>
  <si>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</si>
  <si>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</si>
  <si>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</si>
  <si>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</si>
  <si>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</si>
  <si>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</si>
  <si>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</si>
  <si>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</si>
  <si>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</si>
  <si>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</si>
  <si>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</si>
  <si>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</si>
  <si>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</si>
  <si>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</si>
  <si>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</si>
  <si>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</si>
  <si>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</si>
  <si>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</si>
  <si>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</si>
  <si>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</si>
  <si>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</si>
  <si>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</si>
  <si>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</si>
  <si>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</si>
  <si>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</si>
  <si>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</si>
  <si>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</si>
  <si>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</si>
  <si>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</si>
  <si>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</si>
  <si>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</si>
  <si>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</si>
  <si>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</si>
  <si>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</si>
  <si>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</si>
  <si>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</si>
  <si>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</si>
  <si>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</si>
  <si>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</si>
  <si>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</si>
  <si>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</si>
  <si>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</si>
  <si>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</si>
  <si>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</si>
  <si>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</si>
  <si>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</si>
  <si>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</si>
  <si>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</si>
  <si>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</si>
  <si>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</si>
  <si>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</si>
  <si>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</si>
  <si>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</si>
  <si>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</si>
  <si>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</si>
  <si>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</si>
  <si>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</si>
  <si>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</si>
  <si>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</si>
  <si>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</si>
  <si>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</si>
  <si>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</si>
  <si>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</si>
  <si>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</si>
  <si>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</si>
  <si>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</si>
  <si>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</si>
  <si>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</si>
  <si>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</si>
  <si>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</si>
  <si>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</si>
  <si>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</si>
  <si>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</si>
  <si>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</si>
  <si>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</si>
  <si>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</si>
  <si>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</si>
  <si>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</si>
  <si>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</si>
  <si>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</si>
  <si>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</si>
  <si>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</si>
  <si>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</si>
  <si>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</si>
  <si>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</si>
  <si>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</si>
  <si>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</si>
  <si>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</si>
  <si>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</si>
  <si>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</si>
  <si>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</si>
  <si>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</si>
  <si>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</si>
  <si>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</si>
  <si>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</si>
  <si>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</si>
  <si>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</si>
  <si>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</si>
  <si>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</si>
  <si>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</si>
  <si>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</si>
  <si>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</si>
  <si>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</si>
  <si>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</si>
  <si>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</si>
  <si>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</si>
  <si>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</si>
  <si>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</si>
  <si>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</si>
  <si>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</si>
  <si>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</si>
  <si>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</si>
  <si>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</si>
  <si>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</si>
  <si>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</si>
  <si>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</si>
  <si>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</si>
  <si>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</si>
  <si>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</si>
  <si>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</si>
  <si>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</si>
  <si>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</si>
  <si>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</si>
  <si>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</si>
  <si>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</si>
  <si>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</si>
  <si>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</si>
  <si>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</si>
  <si>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</si>
  <si>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</si>
  <si>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</si>
  <si>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</si>
  <si>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</si>
  <si>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</si>
  <si>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</si>
  <si>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</si>
  <si>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</si>
  <si>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</si>
  <si>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</si>
  <si>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</si>
  <si>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</si>
  <si>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</si>
  <si>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</si>
  <si>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</si>
  <si>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</si>
  <si>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</si>
  <si>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</si>
  <si>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</si>
  <si>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</si>
  <si>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</si>
  <si>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</si>
  <si>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</si>
  <si>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</si>
  <si>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</si>
  <si>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</si>
  <si>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</si>
  <si>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</si>
  <si>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</si>
  <si>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</si>
  <si>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</si>
  <si>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</si>
  <si>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</si>
  <si>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</si>
  <si>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</si>
  <si>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</si>
  <si>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</si>
  <si>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</si>
  <si>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</si>
  <si>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</si>
  <si>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</si>
  <si>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</si>
  <si>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</si>
  <si>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</si>
  <si>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</si>
  <si>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</si>
  <si>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</si>
  <si>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</si>
  <si>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</si>
  <si>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</si>
  <si>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</si>
  <si>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</si>
  <si>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</si>
  <si>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</si>
  <si>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</si>
  <si>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</si>
  <si>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</si>
  <si>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</si>
  <si>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</si>
  <si>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</si>
  <si>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</si>
  <si>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</si>
  <si>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</si>
  <si>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</si>
  <si>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</si>
  <si>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</si>
  <si>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</si>
  <si>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</si>
  <si>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</si>
  <si>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</si>
  <si>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</si>
  <si>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</si>
  <si>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</si>
  <si>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</si>
  <si>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</si>
  <si>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</si>
  <si>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</si>
  <si>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</si>
  <si>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</si>
  <si>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</si>
  <si>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</si>
  <si>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</si>
  <si>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</si>
  <si>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</si>
  <si>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</si>
  <si>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</si>
  <si>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</si>
  <si>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</si>
  <si>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</si>
  <si>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</si>
  <si>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</si>
  <si>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</si>
  <si>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</si>
  <si>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</si>
  <si>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</si>
  <si>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</si>
  <si>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</si>
  <si>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</si>
  <si>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</si>
  <si>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</si>
  <si>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</si>
  <si>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</si>
  <si>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</si>
  <si>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</si>
  <si>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</si>
  <si>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</si>
  <si>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</si>
  <si>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</si>
  <si>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</si>
  <si>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</si>
  <si>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</si>
  <si>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</si>
  <si>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</si>
  <si>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</si>
  <si>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</si>
  <si>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</si>
  <si>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</si>
  <si>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</si>
  <si>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</si>
  <si>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</si>
  <si>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</si>
  <si>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</si>
  <si>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</si>
  <si>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</si>
  <si>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</si>
  <si>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</si>
  <si>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</si>
  <si>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</si>
  <si>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</si>
  <si>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</si>
  <si>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</si>
  <si>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</si>
  <si>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</si>
  <si>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</si>
  <si>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</si>
  <si>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</si>
  <si>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</si>
  <si>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</si>
  <si>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</si>
  <si>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</si>
  <si>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</si>
  <si>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</si>
  <si>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</si>
  <si>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</si>
  <si>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</si>
  <si>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</si>
  <si>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</si>
  <si>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</si>
  <si>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</si>
  <si>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</si>
  <si>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</si>
  <si>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</si>
  <si>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</si>
  <si>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</si>
  <si>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</si>
  <si>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</si>
  <si>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</si>
  <si>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</si>
  <si>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</si>
  <si>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</si>
  <si>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</si>
  <si>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</si>
  <si>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</si>
  <si>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</si>
  <si>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</si>
  <si>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</si>
  <si>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</si>
  <si>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</si>
  <si>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</si>
  <si>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</si>
  <si>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</si>
  <si>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</si>
  <si>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</si>
  <si>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</si>
  <si>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</si>
  <si>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</si>
  <si>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</si>
  <si>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</si>
  <si>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</si>
  <si>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</si>
  <si>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</si>
  <si>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</si>
  <si>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</si>
  <si>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</si>
  <si>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</si>
  <si>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</si>
  <si>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</si>
  <si>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</si>
  <si>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</si>
  <si>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</si>
  <si>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</si>
  <si>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</si>
  <si>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</si>
  <si>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</si>
  <si>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</si>
  <si>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</si>
  <si>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</si>
  <si>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</si>
  <si>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</si>
  <si>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</si>
  <si>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</si>
  <si>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</si>
  <si>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</si>
  <si>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</si>
  <si>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</si>
  <si>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</si>
  <si>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</si>
  <si>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</si>
  <si>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</si>
  <si>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</si>
  <si>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</si>
  <si>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</si>
  <si>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</si>
  <si>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</si>
  <si>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</si>
  <si>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</si>
  <si>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</si>
  <si>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</si>
  <si>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</si>
  <si>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</si>
  <si>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</si>
  <si>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</si>
  <si>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</si>
  <si>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</si>
  <si>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</si>
  <si>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</si>
  <si>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</si>
  <si>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</si>
  <si>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</si>
  <si>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</si>
  <si>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</si>
  <si>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</si>
  <si>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</si>
  <si>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</si>
  <si>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</si>
  <si>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</si>
  <si>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</si>
  <si>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</si>
  <si>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</si>
  <si>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</si>
  <si>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</si>
  <si>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</si>
  <si>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</si>
  <si>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</si>
  <si>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</si>
  <si>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</si>
  <si>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</si>
  <si>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</si>
  <si>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</si>
  <si>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</si>
  <si>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</si>
  <si>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</si>
  <si>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</si>
  <si>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</si>
  <si>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</si>
  <si>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</si>
  <si>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</si>
  <si>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</si>
  <si>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</si>
  <si>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</si>
  <si>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</si>
  <si>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</si>
  <si>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</si>
  <si>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</si>
  <si>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</si>
  <si>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</si>
  <si>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</si>
  <si>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</si>
  <si>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</si>
  <si>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</si>
  <si>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</si>
  <si>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</si>
  <si>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</si>
  <si>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</si>
  <si>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</si>
  <si>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</si>
  <si>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</si>
  <si>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</si>
  <si>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</si>
  <si>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</si>
  <si>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</si>
  <si>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</si>
  <si>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</si>
  <si>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</si>
  <si>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</si>
  <si>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</si>
  <si>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</si>
  <si>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</si>
  <si>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</si>
  <si>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</si>
  <si>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</si>
  <si>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</si>
  <si>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</si>
  <si>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</si>
  <si>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</si>
  <si>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</si>
  <si>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</si>
  <si>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</si>
  <si>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</si>
  <si>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</si>
  <si>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</si>
  <si>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</si>
  <si>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</si>
  <si>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</si>
  <si>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</si>
  <si>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</si>
  <si>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</si>
  <si>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</si>
  <si>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</si>
  <si>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</si>
  <si>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</si>
  <si>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</si>
  <si>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</si>
  <si>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</si>
  <si>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</si>
  <si>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</si>
  <si>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</si>
  <si>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</si>
  <si>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</si>
  <si>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</si>
  <si>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</si>
  <si>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</si>
  <si>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</si>
  <si>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</si>
  <si>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</si>
  <si>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</si>
  <si>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</si>
  <si>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</si>
  <si>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</si>
  <si>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</si>
  <si>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</si>
  <si>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</si>
  <si>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</si>
  <si>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</si>
  <si>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</si>
  <si>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</si>
  <si>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</si>
  <si>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</si>
  <si>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</si>
  <si>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</si>
  <si>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</si>
  <si>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</si>
  <si>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</si>
  <si>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</si>
  <si>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</si>
  <si>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</si>
  <si>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</si>
  <si>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</si>
  <si>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</si>
  <si>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</si>
  <si>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</si>
  <si>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</si>
  <si>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</si>
  <si>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</si>
  <si>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</si>
  <si>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</si>
  <si>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</si>
  <si>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</si>
  <si>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</si>
  <si>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</si>
  <si>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</si>
  <si>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</si>
  <si>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</si>
  <si>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</si>
  <si>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</si>
  <si>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</si>
  <si>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</si>
  <si>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</si>
  <si>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</si>
  <si>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</si>
  <si>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</si>
  <si>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</si>
  <si>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</si>
  <si>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</si>
  <si>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</si>
  <si>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</si>
  <si>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</si>
  <si>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</si>
  <si>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</si>
  <si>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</si>
  <si>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</si>
  <si>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</si>
  <si>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</si>
  <si>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</si>
  <si>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</si>
  <si>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</si>
  <si>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</si>
  <si>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</si>
  <si>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</si>
  <si>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</si>
  <si>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</si>
  <si>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</si>
  <si>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</si>
  <si>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</si>
  <si>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</si>
  <si>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</si>
  <si>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</si>
  <si>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</si>
  <si>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</si>
  <si>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</si>
  <si>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</si>
  <si>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</si>
  <si>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</si>
  <si>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</si>
  <si>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</si>
  <si>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</si>
  <si>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</si>
  <si>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</si>
  <si>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</si>
  <si>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</si>
  <si>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</si>
  <si>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</si>
  <si>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</si>
  <si>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</si>
  <si>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</si>
  <si>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</si>
  <si>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</si>
  <si>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</si>
  <si>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</si>
  <si>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</si>
  <si>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</si>
  <si>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</si>
  <si>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</si>
  <si>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</si>
  <si>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</si>
  <si>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</si>
  <si>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</si>
  <si>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</si>
  <si>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</si>
  <si>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</si>
  <si>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</si>
  <si>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</si>
  <si>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</si>
  <si>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</si>
  <si>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</si>
  <si>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</si>
  <si>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</si>
  <si>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</si>
  <si>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</si>
  <si>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</si>
  <si>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</si>
  <si>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</si>
  <si>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</si>
  <si>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</si>
  <si>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</si>
  <si>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</si>
  <si>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</si>
  <si>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</si>
  <si>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</si>
  <si>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</si>
  <si>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</si>
  <si>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</si>
  <si>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</si>
  <si>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</si>
  <si>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</si>
  <si>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</si>
  <si>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</si>
  <si>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</si>
  <si>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</si>
  <si>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</si>
  <si>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</si>
  <si>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</si>
  <si>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</si>
  <si>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</si>
  <si>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</si>
  <si>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</si>
  <si>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</si>
  <si>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</si>
  <si>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</si>
  <si>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</si>
  <si>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</si>
  <si>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</si>
  <si>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</si>
  <si>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</si>
  <si>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</si>
  <si>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</si>
  <si>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</si>
  <si>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</si>
  <si>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</si>
  <si>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</si>
  <si>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</si>
  <si>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</si>
  <si>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</si>
  <si>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</si>
  <si>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</si>
  <si>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</si>
  <si>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</si>
  <si>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</si>
  <si>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</si>
  <si>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</si>
  <si>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</si>
  <si>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</si>
  <si>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</si>
  <si>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</si>
  <si>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</si>
  <si>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</si>
  <si>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</si>
  <si>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</si>
  <si>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</si>
  <si>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</si>
  <si>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</si>
  <si>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</si>
  <si>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</si>
  <si>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</si>
  <si>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</si>
  <si>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</si>
  <si>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</si>
  <si>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</si>
  <si>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</si>
  <si>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</si>
  <si>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</si>
  <si>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</si>
  <si>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</si>
  <si>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</si>
  <si>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</si>
  <si>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</si>
  <si>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</si>
  <si>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</si>
  <si>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</si>
  <si>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</si>
  <si>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</si>
  <si>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</si>
  <si>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</si>
  <si>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</si>
  <si>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</si>
  <si>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</si>
  <si>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</si>
  <si>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</si>
  <si>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</si>
  <si>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</si>
  <si>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</si>
  <si>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</si>
  <si>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</si>
  <si>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</si>
  <si>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</si>
  <si>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</si>
  <si>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</si>
  <si>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</si>
  <si>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</si>
  <si>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</si>
  <si>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</si>
  <si>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</si>
  <si>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</si>
  <si>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</si>
  <si>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</si>
  <si>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</si>
  <si>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</si>
  <si>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</si>
  <si>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</si>
  <si>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</si>
  <si>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</si>
  <si>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</si>
  <si>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</si>
  <si>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</si>
  <si>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</si>
  <si>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</si>
  <si>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</si>
  <si>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</si>
  <si>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</si>
  <si>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</si>
  <si>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</si>
  <si>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</si>
  <si>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</si>
  <si>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</si>
  <si>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</si>
  <si>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</si>
  <si>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</si>
  <si>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</si>
  <si>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</si>
  <si>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</si>
  <si>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</si>
  <si>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</si>
  <si>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</si>
  <si>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</si>
  <si>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</si>
  <si>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</si>
  <si>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</si>
  <si>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</si>
  <si>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</si>
  <si>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</si>
  <si>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</si>
  <si>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</si>
  <si>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</si>
  <si>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</si>
  <si>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</si>
  <si>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</si>
  <si>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</si>
  <si>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</si>
  <si>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</si>
  <si>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</si>
  <si>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</si>
  <si>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</si>
  <si>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</si>
  <si>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</si>
  <si>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</si>
  <si>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</si>
  <si>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</si>
  <si>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</si>
  <si>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</si>
  <si>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</si>
  <si>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</si>
  <si>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</si>
  <si>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</si>
  <si>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</si>
  <si>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</si>
  <si>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</si>
  <si>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</si>
  <si>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</si>
  <si>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</si>
  <si>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</si>
  <si>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</si>
  <si>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</si>
  <si>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</si>
  <si>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</si>
  <si>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</si>
  <si>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</si>
  <si>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</si>
  <si>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</si>
  <si>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</si>
  <si>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</si>
  <si>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</si>
  <si>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</si>
  <si>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</si>
  <si>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</si>
  <si>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</si>
  <si>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</si>
  <si>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</si>
  <si>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</si>
  <si>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</si>
  <si>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</si>
  <si>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</si>
  <si>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</si>
  <si>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</si>
  <si>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</si>
  <si>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</si>
  <si>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</si>
  <si>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</si>
  <si>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</si>
  <si>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</si>
  <si>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</si>
  <si>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</si>
  <si>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</si>
  <si>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</si>
  <si>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</si>
  <si>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</si>
  <si>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</si>
  <si>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</si>
  <si>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</si>
  <si>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</si>
  <si>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</si>
  <si>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</si>
  <si>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</si>
  <si>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</si>
  <si>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</si>
  <si>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</si>
  <si>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</si>
  <si>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</si>
  <si>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</si>
  <si>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</si>
  <si>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</si>
  <si>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</si>
  <si>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</si>
  <si>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</si>
  <si>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</si>
  <si>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</si>
  <si>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</si>
  <si>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</si>
  <si>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</si>
  <si>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</si>
  <si>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</si>
  <si>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</si>
  <si>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</si>
  <si>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</si>
  <si>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</si>
  <si>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</si>
  <si>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</si>
  <si>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</si>
  <si>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</si>
  <si>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</si>
  <si>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</si>
  <si>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</si>
  <si>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</si>
  <si>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</si>
  <si>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</si>
  <si>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</si>
  <si>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</si>
  <si>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</si>
  <si>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</si>
  <si>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</si>
  <si>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</si>
  <si>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</si>
  <si>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</si>
  <si>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</si>
  <si>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</si>
  <si>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</si>
  <si>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</si>
  <si>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</si>
  <si>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</si>
  <si>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</si>
  <si>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</si>
  <si>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</si>
  <si>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</si>
  <si>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</si>
  <si>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</si>
  <si>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</si>
  <si>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</si>
  <si>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</si>
  <si>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</si>
  <si>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</si>
  <si>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</si>
  <si>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</si>
  <si>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</si>
  <si>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</si>
  <si>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</si>
  <si>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</si>
  <si>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</si>
  <si>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</si>
  <si>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</si>
  <si>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</si>
  <si>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</si>
  <si>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</si>
  <si>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</si>
  <si>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</si>
  <si>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</si>
  <si>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</si>
  <si>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</si>
  <si>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</si>
  <si>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</si>
  <si>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</si>
  <si>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</si>
  <si>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</si>
  <si>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</si>
  <si>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</si>
  <si>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</si>
  <si>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</si>
  <si>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</si>
  <si>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</si>
  <si>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</si>
  <si>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</si>
  <si>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</si>
  <si>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</si>
  <si>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</si>
  <si>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</si>
  <si>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</si>
  <si>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</si>
  <si>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</si>
  <si>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</si>
  <si>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</si>
  <si>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</si>
  <si>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</si>
  <si>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</si>
  <si>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</si>
  <si>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</si>
  <si>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</si>
  <si>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</si>
  <si>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</si>
  <si>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</si>
  <si>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</si>
  <si>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</si>
  <si>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</si>
  <si>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</si>
  <si>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</si>
  <si>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</si>
  <si>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</si>
  <si>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</si>
  <si>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</si>
  <si>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</si>
  <si>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</si>
  <si>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</si>
  <si>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</si>
  <si>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</si>
  <si>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</si>
  <si>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</si>
  <si>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</si>
  <si>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</si>
  <si>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</si>
  <si>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</si>
  <si>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</si>
  <si>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</si>
  <si>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</si>
  <si>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</si>
  <si>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</si>
  <si>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</si>
  <si>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</si>
  <si>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</si>
  <si>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</si>
  <si>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</si>
  <si>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</si>
  <si>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</si>
  <si>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</si>
  <si>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</si>
  <si>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</si>
  <si>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</si>
  <si>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</si>
  <si>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</si>
  <si>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</si>
  <si>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</si>
  <si>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</si>
  <si>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</si>
  <si>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</si>
  <si>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</si>
  <si>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</si>
  <si>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</si>
  <si>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</si>
  <si>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</si>
  <si>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</si>
  <si>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</si>
  <si>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</si>
  <si>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</si>
  <si>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</si>
  <si>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</si>
  <si>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</si>
  <si>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</si>
  <si>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</si>
  <si>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</si>
  <si>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</si>
  <si>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</si>
  <si>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</si>
  <si>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</si>
  <si>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</si>
  <si>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</si>
  <si>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</si>
  <si>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</si>
  <si>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</si>
  <si>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</si>
  <si>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</si>
  <si>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</si>
  <si>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</si>
  <si>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</si>
  <si>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</si>
  <si>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</si>
  <si>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</si>
  <si>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</si>
  <si>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</si>
  <si>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</si>
  <si>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</si>
  <si>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</si>
  <si>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</si>
  <si>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</si>
  <si>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</si>
  <si>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</si>
  <si>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</si>
  <si>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</si>
  <si>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</si>
  <si>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</si>
  <si>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</si>
  <si>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</si>
  <si>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</si>
  <si>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</si>
  <si>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</si>
  <si>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</si>
  <si>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</si>
  <si>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</si>
  <si>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</si>
  <si>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</si>
  <si>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</si>
  <si>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</si>
  <si>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</si>
  <si>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</si>
  <si>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</si>
  <si>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</si>
  <si>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</si>
  <si>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</si>
  <si>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</si>
  <si>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</si>
  <si>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</si>
  <si>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</si>
  <si>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</si>
  <si>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</si>
  <si>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</si>
  <si>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</si>
  <si>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</si>
  <si>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</si>
  <si>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</si>
  <si>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</si>
  <si>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</si>
  <si>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</si>
  <si>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</si>
  <si>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</si>
  <si>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</si>
  <si>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</si>
  <si>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</si>
  <si>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</si>
  <si>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</si>
  <si>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</si>
  <si>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</si>
  <si>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</si>
  <si>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</si>
  <si>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</si>
  <si>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</si>
  <si>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</si>
  <si>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</si>
  <si>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</si>
  <si>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</si>
  <si>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</si>
  <si>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</si>
  <si>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</si>
  <si>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</si>
  <si>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</si>
  <si>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</si>
  <si>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</si>
  <si>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</si>
  <si>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</si>
  <si>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</si>
  <si>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</si>
  <si>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</si>
  <si>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</si>
  <si>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</si>
  <si>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</si>
  <si>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</si>
  <si>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</si>
  <si>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</si>
  <si>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</si>
  <si>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</si>
  <si>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</si>
  <si>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</si>
  <si>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</si>
  <si>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</si>
  <si>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</si>
  <si>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</si>
  <si>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</si>
  <si>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</si>
  <si>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</si>
  <si>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</si>
  <si>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</si>
  <si>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</si>
  <si>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</si>
  <si>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</si>
  <si>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</si>
  <si>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</si>
  <si>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</si>
  <si>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</si>
  <si>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</si>
  <si>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</si>
  <si>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</si>
  <si>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</si>
  <si>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</si>
  <si>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</si>
  <si>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</si>
  <si>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</si>
  <si>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</si>
  <si>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</si>
  <si>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</si>
  <si>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</si>
  <si>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</si>
  <si>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</si>
  <si>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</si>
  <si>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</si>
  <si>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</si>
  <si>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</si>
  <si>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</si>
  <si>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</si>
  <si>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</si>
  <si>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</si>
  <si>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</si>
  <si>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</si>
  <si>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</si>
  <si>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</si>
  <si>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</si>
  <si>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</si>
  <si>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</si>
  <si>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</si>
  <si>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</si>
  <si>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</si>
  <si>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</si>
  <si>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</si>
  <si>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</si>
  <si>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</si>
  <si>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</si>
  <si>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</si>
  <si>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</si>
  <si>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</si>
  <si>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</si>
  <si>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</si>
  <si>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</si>
  <si>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</si>
  <si>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</si>
  <si>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</si>
  <si>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</si>
  <si>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</si>
  <si>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</si>
  <si>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</si>
  <si>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</si>
  <si>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</si>
  <si>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</si>
  <si>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</si>
  <si>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</si>
  <si>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</si>
  <si>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</si>
  <si>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</si>
  <si>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</si>
  <si>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</si>
  <si>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</si>
  <si>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</si>
  <si>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</si>
  <si>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</si>
  <si>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</si>
  <si>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</si>
  <si>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</si>
  <si>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</si>
  <si>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</si>
  <si>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</si>
  <si>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</si>
  <si>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</si>
  <si>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</si>
  <si>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</si>
  <si>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</si>
  <si>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</si>
  <si>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</si>
  <si>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</si>
  <si>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</si>
  <si>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</si>
  <si>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</si>
  <si>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</si>
  <si>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</si>
  <si>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</si>
  <si>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</si>
  <si>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</si>
  <si>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</si>
  <si>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</si>
  <si>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</si>
  <si>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</si>
  <si>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</si>
  <si>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</si>
  <si>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</si>
  <si>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</si>
  <si>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</si>
  <si>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</si>
  <si>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</si>
  <si>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</si>
  <si>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</si>
  <si>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</si>
  <si>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</si>
  <si>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</si>
  <si>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</si>
  <si>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</si>
  <si>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</si>
  <si>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</si>
  <si>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</si>
  <si>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</si>
  <si>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</si>
  <si>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</si>
  <si>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</si>
  <si>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</si>
  <si>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</si>
  <si>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</si>
  <si>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</si>
  <si>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</si>
  <si>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</si>
  <si>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</si>
  <si>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</si>
  <si>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</si>
  <si>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</si>
  <si>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</si>
  <si>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</si>
  <si>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</si>
  <si>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</si>
  <si>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</si>
  <si>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</si>
  <si>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</si>
  <si>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</si>
  <si>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</si>
  <si>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</si>
  <si>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</si>
  <si>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</si>
  <si>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</si>
  <si>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</si>
  <si>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</si>
  <si>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</si>
  <si>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</si>
  <si>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</si>
  <si>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</si>
  <si>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</si>
  <si>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</si>
  <si>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</si>
  <si>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</si>
  <si>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</si>
  <si>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</si>
  <si>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</si>
  <si>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</si>
  <si>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</si>
  <si>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</si>
  <si>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</si>
  <si>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</si>
  <si>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</si>
  <si>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</si>
  <si>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</si>
  <si>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</si>
  <si>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</si>
  <si>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</si>
  <si>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</si>
  <si>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</si>
  <si>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</si>
  <si>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</si>
  <si>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</si>
  <si>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</si>
  <si>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</si>
  <si>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</si>
  <si>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</si>
  <si>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</si>
  <si>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</si>
  <si>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</si>
  <si>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</si>
  <si>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</si>
  <si>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</si>
  <si>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</si>
  <si>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</si>
  <si>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</si>
  <si>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</si>
  <si>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</si>
  <si>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</si>
  <si>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</si>
  <si>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</si>
  <si>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</si>
  <si>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</si>
  <si>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</si>
  <si>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</si>
  <si>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</si>
  <si>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</si>
  <si>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</si>
  <si>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</si>
  <si>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</si>
  <si>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</si>
  <si>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</si>
  <si>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</si>
  <si>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</si>
  <si>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</si>
  <si>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</si>
  <si>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</si>
  <si>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</si>
  <si>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</si>
  <si>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</si>
  <si>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</si>
  <si>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</si>
  <si>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</si>
  <si>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</si>
  <si>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</si>
  <si>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</si>
  <si>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</si>
  <si>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</si>
  <si>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</si>
  <si>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</si>
  <si>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</si>
  <si>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</si>
  <si>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</si>
  <si>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</si>
  <si>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</si>
  <si>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</si>
  <si>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</si>
  <si>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</si>
  <si>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</si>
  <si>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</si>
  <si>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</si>
  <si>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</si>
  <si>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</si>
  <si>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</si>
  <si>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</si>
  <si>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</si>
  <si>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</si>
  <si>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</si>
  <si>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</si>
  <si>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</si>
  <si>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</si>
  <si>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</si>
  <si>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</si>
  <si>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</si>
  <si>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</si>
  <si>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</si>
  <si>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</si>
  <si>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</si>
  <si>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</si>
  <si>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</si>
  <si>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</si>
  <si>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</si>
  <si>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</si>
  <si>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</si>
  <si>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</si>
  <si>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</si>
  <si>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</si>
  <si>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</si>
  <si>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</si>
  <si>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</si>
  <si>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</si>
  <si>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</si>
  <si>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</si>
  <si>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</si>
  <si>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</si>
  <si>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</si>
  <si>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</si>
  <si>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</si>
  <si>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</si>
  <si>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</si>
  <si>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</si>
  <si>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</si>
  <si>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</si>
  <si>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</si>
  <si>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</si>
  <si>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</si>
  <si>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</si>
  <si>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</si>
  <si>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</si>
  <si>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</si>
  <si>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</si>
  <si>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</si>
  <si>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</si>
  <si>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</si>
  <si>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</si>
  <si>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</si>
  <si>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</si>
  <si>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</si>
  <si>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</si>
  <si>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</si>
  <si>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</si>
  <si>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</si>
  <si>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</si>
  <si>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</si>
  <si>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</si>
  <si>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</si>
  <si>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</si>
  <si>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</si>
  <si>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</si>
  <si>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</si>
  <si>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</si>
  <si>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</si>
  <si>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</si>
  <si>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</si>
  <si>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</si>
  <si>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</si>
  <si>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</si>
  <si>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</si>
  <si>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</si>
  <si>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</si>
  <si>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</si>
  <si>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</si>
  <si>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</si>
  <si>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</si>
  <si>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</si>
  <si>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</si>
  <si>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</si>
  <si>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</si>
  <si>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</si>
  <si>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</si>
  <si>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</si>
  <si>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</si>
  <si>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</si>
  <si>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</si>
  <si>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</si>
  <si>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</si>
  <si>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</si>
  <si>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</si>
  <si>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</si>
  <si>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</si>
  <si>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</si>
  <si>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</si>
  <si>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</si>
  <si>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</si>
  <si>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</si>
  <si>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</si>
  <si>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</si>
  <si>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</si>
  <si>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</si>
  <si>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</si>
  <si>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</si>
  <si>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</si>
  <si>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</si>
  <si>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</si>
  <si>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</si>
  <si>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</si>
  <si>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</si>
  <si>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</si>
  <si>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</si>
  <si>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</si>
  <si>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</si>
  <si>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</si>
  <si>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</si>
  <si>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</si>
  <si>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</si>
  <si>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</si>
  <si>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</si>
  <si>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</si>
  <si>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</si>
  <si>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</si>
  <si>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</si>
  <si>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</si>
  <si>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</si>
  <si>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</si>
  <si>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</si>
  <si>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</si>
  <si>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</si>
  <si>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</si>
  <si>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</si>
  <si>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</si>
  <si>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</si>
  <si>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</si>
  <si>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</si>
  <si>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</si>
  <si>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</si>
  <si>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</si>
  <si>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</si>
  <si>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</si>
  <si>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</si>
  <si>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</si>
  <si>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</si>
  <si>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</si>
  <si>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</si>
  <si>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</si>
  <si>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</si>
  <si>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</si>
  <si>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</si>
  <si>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</si>
  <si>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</si>
  <si>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</si>
  <si>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</si>
  <si>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</si>
  <si>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</si>
  <si>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</si>
  <si>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</si>
  <si>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</si>
  <si>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</si>
  <si>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</si>
  <si>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</si>
  <si>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</si>
  <si>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</si>
  <si>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</si>
  <si>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</si>
  <si>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</si>
  <si>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</si>
  <si>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</si>
  <si>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</si>
  <si>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</si>
  <si>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</si>
  <si>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</si>
  <si>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</si>
  <si>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</si>
  <si>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</si>
  <si>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</si>
  <si>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</si>
  <si>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</si>
  <si>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</si>
  <si>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</si>
  <si>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</si>
  <si>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</si>
  <si>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</si>
  <si>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</si>
  <si>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</si>
  <si>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</si>
  <si>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</si>
  <si>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</si>
  <si>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</si>
  <si>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</si>
  <si>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</si>
  <si>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</si>
  <si>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</si>
  <si>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</si>
  <si>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</si>
  <si>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</si>
  <si>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</si>
  <si>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</si>
  <si>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</si>
  <si>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</si>
  <si>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</si>
  <si>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</si>
  <si>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</si>
  <si>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</si>
  <si>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</si>
  <si>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</si>
  <si>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</si>
  <si>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</si>
  <si>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</si>
  <si>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</si>
  <si>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</si>
  <si>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</si>
  <si>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</si>
  <si>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</si>
  <si>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</si>
  <si>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</si>
  <si>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</si>
  <si>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</si>
  <si>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</si>
  <si>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</si>
  <si>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</si>
  <si>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</si>
  <si>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</si>
  <si>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</si>
  <si>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</si>
  <si>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</si>
  <si>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</si>
  <si>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</si>
  <si>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</si>
  <si>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</si>
  <si>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</si>
  <si>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</si>
  <si>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</si>
  <si>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</si>
  <si>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</si>
  <si>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</si>
  <si>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</si>
  <si>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</si>
  <si>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</si>
  <si>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</si>
  <si>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</si>
  <si>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</si>
  <si>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</si>
  <si>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</si>
  <si>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</si>
  <si>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</si>
  <si>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</si>
  <si>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</si>
  <si>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</si>
  <si>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</si>
  <si>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</si>
  <si>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</si>
  <si>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</si>
  <si>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</si>
  <si>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</si>
  <si>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</si>
  <si>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</si>
  <si>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</si>
  <si>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</si>
  <si>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</si>
  <si>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</si>
  <si>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</si>
  <si>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</si>
  <si>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</si>
  <si>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</si>
  <si>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</si>
  <si>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</si>
  <si>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</si>
  <si>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</si>
  <si>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</si>
  <si>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</si>
  <si>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</si>
  <si>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</si>
  <si>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</si>
  <si>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</si>
  <si>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</si>
  <si>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</si>
  <si>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</si>
  <si>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</si>
  <si>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</si>
  <si>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</si>
  <si>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</si>
  <si>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</si>
  <si>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</si>
  <si>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</si>
  <si>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</si>
  <si>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</si>
  <si>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</si>
  <si>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</si>
  <si>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</si>
  <si>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</si>
  <si>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</si>
  <si>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</si>
  <si>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</si>
  <si>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</si>
  <si>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</si>
  <si>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</si>
  <si>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</si>
  <si>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</si>
  <si>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</si>
  <si>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</si>
  <si>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</si>
  <si>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</si>
  <si>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</si>
  <si>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</si>
  <si>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</si>
  <si>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</si>
  <si>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</si>
  <si>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</si>
  <si>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</si>
  <si>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</si>
  <si>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</si>
  <si>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</si>
  <si>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</si>
  <si>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</si>
  <si>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</si>
  <si>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</si>
  <si>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</si>
  <si>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</si>
  <si>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</si>
  <si>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</si>
  <si>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</si>
  <si>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</si>
  <si>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</si>
  <si>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</si>
  <si>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</si>
  <si>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</si>
  <si>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</si>
  <si>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</si>
  <si>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</si>
  <si>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</si>
  <si>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</si>
  <si>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</si>
  <si>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</si>
  <si>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</si>
  <si>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</si>
  <si>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</si>
  <si>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</si>
  <si>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</si>
  <si>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</si>
  <si>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</si>
  <si>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</si>
  <si>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</si>
  <si>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</si>
  <si>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</si>
  <si>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</si>
  <si>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</si>
  <si>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</si>
  <si>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</si>
  <si>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</si>
  <si>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</si>
  <si>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</si>
  <si>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</si>
  <si>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</si>
  <si>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</si>
  <si>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</si>
  <si>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</si>
  <si>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</si>
  <si>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</si>
  <si>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</si>
  <si>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</si>
  <si>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</si>
  <si>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</si>
  <si>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</si>
  <si>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</si>
  <si>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</si>
  <si>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</si>
  <si>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</si>
  <si>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</si>
  <si>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</si>
  <si>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</si>
  <si>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</si>
  <si>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</si>
  <si>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</si>
  <si>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</si>
  <si>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</si>
  <si>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</si>
  <si>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</si>
  <si>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</si>
  <si>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</si>
  <si>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</si>
  <si>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</si>
  <si>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</si>
  <si>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</si>
  <si>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</si>
  <si>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</si>
  <si>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</si>
  <si>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</si>
  <si>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</si>
  <si>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</si>
  <si>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</si>
  <si>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</si>
  <si>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</si>
  <si>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</si>
  <si>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</si>
  <si>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</si>
  <si>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</si>
  <si>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</si>
  <si>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</si>
  <si>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</si>
  <si>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</si>
  <si>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</si>
  <si>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</si>
  <si>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</si>
  <si>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</si>
  <si>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</si>
  <si>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</si>
  <si>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</si>
  <si>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</si>
  <si>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</si>
  <si>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</si>
  <si>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</si>
  <si>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</si>
  <si>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</si>
  <si>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</si>
  <si>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</si>
  <si>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</si>
  <si>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</si>
  <si>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</si>
  <si>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</si>
  <si>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</si>
  <si>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</si>
  <si>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</si>
  <si>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</si>
  <si>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</si>
  <si>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</si>
  <si>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</si>
  <si>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</si>
  <si>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</si>
  <si>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</si>
  <si>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</si>
  <si>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</si>
  <si>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</si>
  <si>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</si>
  <si>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</si>
  <si>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</si>
  <si>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</si>
  <si>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</si>
  <si>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</si>
  <si>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</si>
  <si>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</si>
  <si>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</si>
  <si>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</si>
  <si>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</si>
  <si>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</si>
  <si>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</si>
  <si>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</si>
  <si>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</si>
  <si>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</si>
  <si>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</si>
  <si>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</si>
  <si>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</si>
  <si>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</si>
  <si>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</si>
  <si>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</si>
  <si>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</si>
  <si>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</si>
  <si>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</si>
  <si>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</si>
  <si>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</si>
  <si>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</si>
  <si>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</si>
  <si>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</si>
  <si>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</si>
  <si>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</si>
  <si>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</si>
  <si>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</si>
  <si>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</si>
  <si>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</si>
  <si>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</si>
  <si>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</si>
  <si>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</si>
  <si>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</si>
  <si>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</si>
  <si>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</si>
  <si>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</si>
  <si>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</si>
  <si>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</si>
  <si>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</si>
  <si>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</si>
  <si>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</si>
  <si>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</si>
  <si>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</si>
  <si>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</si>
  <si>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</si>
  <si>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</si>
  <si>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</si>
  <si>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</si>
  <si>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</si>
  <si>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</si>
  <si>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</si>
  <si>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</si>
  <si>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</si>
  <si>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</si>
  <si>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</si>
  <si>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</si>
  <si>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</si>
  <si>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</si>
  <si>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</si>
  <si>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</si>
  <si>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</si>
  <si>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</si>
  <si>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</si>
  <si>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</si>
  <si>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</si>
  <si>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</si>
  <si>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</si>
  <si>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</si>
  <si>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</si>
  <si>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</si>
  <si>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</si>
  <si>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</si>
  <si>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</si>
  <si>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</si>
  <si>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</si>
  <si>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</si>
  <si>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</si>
  <si>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</si>
  <si>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</si>
  <si>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</si>
  <si>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</si>
  <si>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</si>
  <si>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</si>
  <si>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</si>
  <si>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</si>
  <si>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</si>
  <si>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</si>
  <si>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</si>
  <si>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</si>
  <si>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</si>
  <si>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</si>
  <si>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</si>
  <si>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</si>
  <si>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</si>
  <si>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</si>
  <si>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</si>
  <si>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</si>
  <si>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</si>
  <si>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</si>
  <si>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</si>
  <si>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</si>
  <si>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</si>
  <si>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</si>
  <si>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</si>
  <si>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</si>
  <si>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</si>
  <si>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</si>
  <si>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</si>
  <si>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</si>
  <si>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</si>
  <si>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</si>
  <si>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</si>
  <si>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</si>
  <si>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</si>
  <si>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</si>
  <si>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</si>
  <si>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</si>
  <si>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</si>
  <si>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</si>
  <si>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</si>
  <si>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</si>
  <si>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</si>
  <si>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</si>
  <si>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</si>
  <si>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</si>
  <si>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</si>
  <si>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</si>
  <si>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</si>
  <si>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</si>
  <si>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</si>
  <si>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</si>
  <si>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</si>
  <si>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</si>
  <si>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</si>
  <si>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</si>
  <si>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</si>
  <si>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</si>
  <si>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</si>
  <si>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</si>
  <si>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</si>
  <si>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</si>
  <si>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</si>
  <si>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</si>
  <si>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</si>
  <si>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</si>
  <si>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</si>
  <si>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</si>
  <si>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</si>
  <si>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</si>
  <si>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</si>
  <si>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</si>
  <si>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</si>
  <si>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</si>
  <si>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</si>
  <si>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</si>
  <si>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</si>
  <si>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</si>
  <si>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</si>
  <si>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</si>
  <si>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</si>
  <si>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</si>
  <si>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</si>
  <si>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</si>
  <si>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</si>
  <si>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</si>
  <si>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</si>
  <si>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</si>
  <si>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</si>
  <si>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</si>
  <si>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</si>
  <si>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</si>
  <si>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</si>
  <si>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</si>
  <si>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</si>
  <si>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</si>
  <si>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</si>
  <si>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</si>
  <si>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</si>
  <si>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</si>
  <si>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</si>
  <si>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</si>
  <si>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</si>
  <si>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</si>
  <si>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</si>
  <si>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</si>
  <si>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</si>
  <si>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</si>
  <si>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</si>
  <si>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</si>
  <si>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</si>
  <si>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</si>
  <si>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</si>
  <si>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</si>
  <si>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</si>
  <si>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</si>
  <si>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</si>
  <si>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</si>
  <si>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</si>
  <si>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</si>
  <si>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</si>
  <si>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</si>
  <si>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</si>
  <si>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</si>
  <si>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</si>
  <si>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</si>
  <si>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</si>
  <si>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</si>
  <si>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</si>
  <si>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</si>
  <si>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</si>
  <si>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</si>
  <si>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</si>
  <si>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</si>
  <si>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</si>
  <si>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</si>
  <si>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</si>
  <si>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</si>
  <si>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</si>
  <si>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</si>
  <si>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</si>
  <si>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</si>
  <si>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</si>
  <si>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</si>
  <si>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</si>
  <si>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</si>
  <si>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</si>
  <si>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</si>
  <si>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</si>
  <si>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</si>
  <si>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</si>
  <si>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</si>
  <si>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</si>
  <si>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</si>
  <si>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</si>
  <si>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</si>
  <si>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</si>
  <si>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</si>
  <si>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</si>
  <si>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</si>
  <si>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</si>
  <si>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</si>
  <si>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</si>
  <si>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</si>
  <si>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</si>
  <si>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</si>
  <si>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</si>
  <si>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</si>
  <si>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</si>
  <si>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</si>
  <si>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</si>
  <si>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</si>
  <si>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</si>
  <si>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</si>
  <si>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</si>
  <si>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</si>
  <si>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</si>
  <si>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</si>
  <si>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</si>
  <si>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</si>
  <si>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</si>
  <si>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</si>
  <si>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</si>
  <si>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</si>
  <si>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</si>
  <si>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</si>
  <si>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</si>
  <si>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</si>
  <si>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</si>
  <si>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</si>
  <si>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</si>
  <si>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</si>
  <si>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</si>
  <si>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</si>
  <si>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</si>
  <si>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</si>
  <si>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</si>
  <si>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</si>
  <si>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</si>
  <si>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</si>
  <si>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</si>
  <si>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</si>
  <si>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</si>
  <si>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</si>
  <si>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</si>
  <si>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</si>
  <si>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</si>
  <si>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</si>
  <si>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</si>
  <si>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</si>
  <si>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</si>
  <si>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</si>
  <si>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</si>
  <si>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</si>
  <si>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</si>
  <si>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</si>
  <si>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</si>
  <si>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</si>
  <si>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</si>
  <si>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</si>
  <si>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</si>
  <si>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</si>
  <si>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</si>
  <si>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</si>
  <si>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</si>
  <si>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</si>
  <si>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</si>
  <si>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</si>
  <si>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</si>
  <si>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</si>
  <si>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</si>
  <si>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</si>
  <si>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</si>
  <si>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</si>
  <si>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</si>
  <si>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</si>
  <si>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</si>
  <si>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</si>
  <si>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</si>
  <si>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</si>
  <si>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</si>
  <si>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</si>
  <si>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</si>
  <si>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</si>
  <si>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</si>
  <si>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</si>
  <si>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</si>
  <si>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</si>
  <si>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</si>
  <si>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</si>
  <si>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</si>
  <si>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</si>
  <si>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</si>
  <si>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</si>
  <si>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</si>
  <si>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</si>
  <si>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</si>
  <si>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</si>
  <si>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</si>
  <si>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</si>
  <si>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</si>
  <si>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</si>
  <si>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</si>
  <si>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</si>
  <si>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</si>
  <si>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</si>
  <si>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</si>
  <si>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</si>
  <si>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</si>
  <si>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</si>
  <si>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</si>
  <si>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</si>
  <si>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</si>
  <si>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</si>
  <si>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</si>
  <si>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</si>
  <si>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</si>
  <si>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</si>
  <si>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</si>
  <si>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</si>
  <si>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</si>
  <si>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</si>
  <si>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</si>
  <si>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</si>
  <si>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</si>
  <si>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</si>
  <si>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</si>
  <si>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</si>
  <si>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</si>
  <si>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</si>
  <si>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</si>
  <si>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</si>
  <si>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</si>
  <si>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</si>
  <si>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</si>
  <si>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</si>
  <si>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</si>
  <si>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</si>
  <si>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</si>
  <si>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</si>
  <si>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</si>
  <si>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</si>
  <si>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</si>
  <si>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</si>
  <si>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</si>
  <si>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</si>
  <si>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</si>
  <si>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</si>
  <si>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</si>
  <si>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</si>
  <si>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</si>
  <si>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</si>
  <si>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</si>
  <si>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</si>
  <si>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</si>
  <si>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</si>
  <si>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</si>
  <si>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</si>
  <si>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</si>
  <si>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</si>
  <si>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</si>
  <si>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</si>
  <si>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</si>
  <si>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</si>
  <si>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</si>
  <si>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</si>
  <si>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</si>
  <si>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</si>
  <si>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</si>
  <si>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</si>
  <si>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</si>
  <si>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</si>
  <si>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</si>
  <si>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</si>
  <si>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</si>
  <si>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</si>
  <si>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</si>
  <si>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</si>
  <si>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</si>
  <si>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</si>
  <si>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</si>
  <si>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</si>
  <si>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</si>
  <si>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</si>
  <si>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</si>
  <si>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</si>
  <si>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</si>
  <si>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</si>
  <si>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</si>
  <si>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</si>
  <si>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</si>
  <si>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</si>
  <si>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</si>
  <si>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</si>
  <si>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</si>
  <si>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</si>
  <si>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</si>
  <si>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</si>
  <si>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</si>
  <si>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</si>
  <si>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</si>
  <si>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</si>
  <si>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</si>
  <si>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</si>
  <si>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</si>
  <si>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</si>
  <si>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</si>
  <si>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</si>
  <si>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</si>
  <si>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</si>
  <si>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</si>
  <si>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</si>
  <si>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</si>
  <si>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</si>
  <si>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</si>
  <si>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</si>
  <si>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</si>
  <si>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</si>
  <si>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</si>
  <si>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</si>
  <si>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</si>
  <si>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</si>
  <si>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</si>
  <si>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</si>
  <si>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</si>
  <si>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</si>
  <si>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</si>
  <si>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</si>
  <si>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</si>
  <si>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</si>
  <si>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</si>
  <si>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</si>
  <si>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</si>
  <si>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</si>
  <si>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</si>
  <si>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</si>
  <si>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</si>
  <si>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</si>
  <si>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</si>
  <si>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</si>
  <si>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</si>
  <si>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</si>
  <si>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</si>
  <si>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</si>
  <si>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</si>
  <si>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</si>
  <si>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</si>
  <si>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</si>
  <si>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</si>
  <si>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</si>
  <si>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</si>
  <si>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</si>
  <si>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</si>
  <si>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</si>
  <si>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</si>
  <si>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</si>
  <si>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</si>
  <si>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</si>
  <si>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</si>
  <si>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</si>
  <si>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</si>
  <si>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</si>
  <si>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</si>
  <si>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</si>
  <si>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</si>
  <si>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</si>
  <si>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</si>
  <si>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</si>
  <si>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</si>
  <si>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</si>
  <si>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</si>
  <si>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</si>
  <si>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</si>
  <si>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</si>
  <si>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</si>
  <si>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</si>
  <si>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</si>
  <si>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</si>
  <si>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</si>
  <si>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</si>
  <si>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</si>
  <si>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</si>
  <si>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</si>
  <si>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</si>
  <si>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</si>
  <si>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</si>
  <si>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</si>
  <si>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</si>
  <si>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</si>
  <si>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</si>
  <si>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</si>
  <si>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</si>
  <si>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</si>
  <si>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</si>
  <si>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</si>
  <si>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</si>
  <si>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</si>
  <si>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</si>
  <si>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</si>
  <si>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</si>
  <si>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</si>
  <si>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</si>
  <si>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</si>
  <si>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</si>
  <si>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</si>
  <si>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</si>
  <si>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</si>
  <si>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</si>
  <si>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</si>
  <si>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</si>
  <si>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</si>
  <si>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</si>
  <si>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</si>
  <si>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</si>
  <si>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</si>
  <si>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</si>
  <si>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</si>
  <si>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</si>
  <si>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</si>
  <si>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</si>
  <si>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</si>
  <si>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</si>
  <si>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</si>
  <si>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</si>
  <si>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</si>
  <si>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</si>
  <si>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</si>
  <si>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</si>
  <si>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</si>
  <si>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</si>
  <si>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</si>
  <si>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</si>
  <si>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</si>
  <si>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</si>
  <si>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</si>
  <si>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</si>
  <si>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</si>
  <si>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</si>
  <si>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</si>
  <si>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</si>
  <si>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</si>
  <si>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</si>
  <si>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</si>
  <si>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</si>
  <si>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</si>
  <si>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</si>
  <si>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</si>
  <si>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</si>
  <si>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</si>
  <si>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</si>
  <si>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</si>
  <si>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</si>
  <si>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</si>
  <si>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</si>
  <si>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</si>
  <si>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</si>
  <si>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</si>
  <si>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</si>
  <si>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</si>
  <si>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</si>
  <si>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</si>
  <si>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</si>
  <si>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</si>
  <si>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</si>
  <si>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</si>
  <si>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</si>
  <si>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</si>
  <si>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</si>
  <si>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</si>
  <si>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</si>
  <si>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</si>
  <si>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</si>
  <si>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</si>
  <si>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</si>
  <si>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</si>
  <si>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</si>
  <si>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</si>
  <si>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</si>
  <si>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</si>
  <si>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</si>
  <si>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</si>
  <si>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</si>
  <si>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</si>
  <si>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</si>
  <si>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</si>
  <si>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</si>
  <si>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</si>
  <si>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</si>
  <si>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</si>
  <si>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</si>
  <si>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</si>
  <si>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</si>
  <si>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</si>
  <si>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</si>
  <si>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</si>
  <si>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</si>
  <si>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</si>
  <si>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</si>
  <si>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</si>
  <si>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</si>
  <si>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</si>
  <si>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</si>
  <si>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</si>
  <si>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</si>
  <si>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</si>
  <si>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</si>
  <si>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</si>
  <si>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</si>
  <si>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</si>
  <si>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</si>
  <si>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</si>
  <si>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</si>
  <si>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</si>
  <si>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</si>
  <si>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</si>
  <si>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</si>
  <si>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</si>
  <si>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</si>
  <si>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</si>
  <si>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</si>
  <si>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</si>
  <si>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</si>
  <si>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</si>
  <si>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</si>
  <si>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</si>
  <si>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</si>
  <si>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</si>
  <si>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</si>
  <si>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</si>
  <si>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</si>
  <si>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</si>
  <si>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</si>
  <si>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</si>
  <si>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</si>
  <si>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</si>
  <si>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</si>
  <si>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</si>
  <si>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</si>
  <si>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</si>
  <si>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</si>
  <si>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</si>
  <si>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</si>
  <si>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</si>
  <si>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</si>
  <si>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</si>
  <si>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</si>
  <si>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</si>
  <si>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</si>
  <si>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</si>
  <si>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</si>
  <si>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</si>
  <si>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</si>
  <si>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</si>
  <si>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</si>
  <si>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</si>
  <si>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</si>
  <si>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</si>
  <si>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</si>
  <si>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</si>
  <si>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</si>
  <si>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</si>
  <si>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</si>
  <si>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</si>
  <si>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</si>
  <si>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</si>
  <si>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</si>
  <si>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</si>
  <si>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</si>
  <si>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</si>
  <si>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</si>
  <si>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</si>
  <si>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</si>
  <si>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</si>
  <si>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</si>
  <si>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</si>
  <si>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</si>
  <si>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</si>
  <si>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</si>
  <si>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</si>
  <si>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</si>
  <si>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</si>
  <si>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</si>
  <si>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</si>
  <si>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</si>
  <si>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</si>
  <si>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</si>
  <si>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</si>
  <si>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</si>
  <si>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</si>
  <si>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</si>
  <si>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</si>
  <si>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</si>
  <si>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</si>
  <si>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</si>
  <si>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</si>
  <si>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</si>
  <si>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</si>
  <si>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</si>
  <si>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</si>
  <si>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</si>
  <si>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</si>
  <si>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</si>
  <si>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</si>
  <si>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</si>
  <si>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</si>
  <si>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</si>
  <si>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</si>
  <si>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</si>
  <si>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</si>
  <si>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</si>
  <si>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</si>
  <si>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</si>
  <si>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</si>
  <si>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</si>
  <si>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</si>
  <si>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</si>
  <si>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</si>
  <si>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</si>
  <si>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</si>
  <si>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</si>
  <si>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</si>
  <si>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</si>
  <si>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</si>
  <si>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</si>
  <si>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</si>
  <si>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</si>
  <si>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</si>
  <si>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</si>
  <si>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</si>
  <si>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</si>
  <si>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</si>
  <si>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</si>
  <si>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</si>
  <si>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</si>
  <si>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</si>
  <si>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</si>
  <si>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</si>
  <si>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</si>
  <si>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</si>
  <si>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</si>
  <si>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</si>
  <si>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</si>
  <si>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</si>
  <si>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</si>
  <si>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</si>
  <si>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</si>
  <si>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</si>
  <si>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</si>
  <si>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</si>
  <si>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</si>
  <si>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</si>
  <si>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</si>
  <si>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</si>
  <si>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</si>
  <si>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</si>
  <si>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</si>
  <si>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</si>
  <si>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</si>
  <si>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</si>
  <si>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</si>
  <si>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</si>
  <si>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</si>
  <si>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</si>
  <si>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</si>
  <si>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</si>
  <si>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</si>
  <si>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</si>
  <si>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</si>
  <si>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</si>
  <si>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</si>
  <si>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</si>
  <si>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</si>
  <si>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</si>
  <si>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</si>
  <si>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</si>
  <si>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</si>
  <si>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</si>
  <si>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</si>
  <si>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</si>
  <si>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</si>
  <si>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</si>
  <si>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</si>
  <si>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</si>
  <si>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</si>
  <si>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</si>
  <si>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</si>
  <si>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</si>
  <si>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</si>
  <si>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</si>
  <si>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</si>
  <si>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</si>
  <si>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</si>
  <si>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</si>
  <si>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</si>
  <si>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</si>
  <si>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</si>
  <si>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</si>
  <si>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</si>
  <si>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</si>
  <si>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</si>
  <si>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</si>
  <si>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</si>
  <si>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</si>
  <si>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</si>
  <si>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</si>
  <si>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</si>
  <si>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</si>
  <si>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</si>
  <si>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</si>
  <si>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</si>
  <si>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</si>
  <si>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</si>
  <si>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</si>
  <si>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</si>
  <si>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</si>
  <si>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</si>
  <si>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</si>
  <si>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</si>
  <si>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</si>
  <si>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</si>
  <si>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</si>
  <si>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</si>
  <si>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</si>
  <si>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</si>
  <si>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</si>
  <si>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</si>
  <si>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</si>
  <si>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</si>
  <si>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</si>
  <si>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</si>
  <si>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</si>
  <si>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</si>
  <si>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</si>
  <si>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</si>
  <si>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</si>
  <si>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</si>
  <si>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</si>
  <si>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</si>
  <si>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</si>
  <si>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</si>
  <si>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</si>
  <si>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</si>
  <si>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</si>
  <si>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</si>
  <si>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</si>
  <si>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</si>
  <si>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</si>
  <si>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</si>
  <si>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</si>
  <si>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</si>
  <si>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</si>
  <si>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</si>
  <si>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</si>
  <si>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</si>
  <si>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</si>
  <si>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</si>
  <si>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</si>
  <si>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</si>
  <si>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</si>
  <si>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</si>
  <si>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</si>
  <si>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</si>
  <si>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</si>
  <si>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</si>
  <si>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</si>
  <si>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</si>
  <si>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</si>
  <si>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</si>
  <si>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</si>
  <si>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</si>
  <si>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</si>
  <si>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</si>
  <si>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</si>
  <si>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</si>
  <si>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</si>
  <si>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</si>
  <si>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</si>
  <si>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</si>
  <si>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</si>
  <si>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</si>
  <si>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</si>
  <si>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</si>
  <si>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</si>
  <si>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</si>
  <si>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</si>
  <si>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</si>
  <si>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</si>
  <si>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</si>
  <si>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</si>
  <si>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</si>
  <si>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</si>
  <si>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</si>
  <si>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</si>
  <si>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</si>
  <si>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</si>
  <si>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</si>
  <si>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</si>
  <si>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</si>
  <si>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</si>
  <si>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</si>
  <si>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</si>
  <si>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</si>
  <si>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</si>
  <si>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</si>
  <si>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</si>
  <si>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</si>
  <si>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</si>
  <si>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</si>
  <si>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</si>
  <si>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</si>
  <si>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</si>
  <si>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</si>
  <si>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</si>
  <si>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</si>
  <si>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</si>
  <si>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</si>
  <si>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</si>
  <si>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</si>
  <si>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</si>
  <si>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</si>
  <si>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</si>
  <si>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</si>
  <si>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</si>
  <si>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</si>
  <si>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</si>
  <si>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</si>
  <si>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</si>
  <si>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</si>
  <si>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</si>
  <si>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</si>
  <si>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</si>
  <si>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</si>
  <si>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</si>
  <si>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</si>
  <si>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</si>
  <si>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</si>
  <si>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</si>
  <si>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</si>
  <si>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</si>
  <si>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</si>
  <si>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</si>
  <si>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</si>
  <si>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</si>
  <si>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</si>
  <si>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</si>
  <si>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</si>
  <si>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</si>
  <si>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</si>
  <si>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</si>
  <si>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</si>
  <si>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</si>
  <si>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</si>
  <si>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</si>
  <si>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</si>
  <si>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</si>
  <si>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</si>
  <si>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</si>
  <si>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</si>
  <si>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</si>
  <si>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</si>
  <si>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</si>
  <si>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</si>
  <si>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</si>
  <si>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</si>
  <si>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</si>
  <si>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</si>
  <si>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</si>
  <si>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</si>
  <si>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</si>
  <si>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</si>
  <si>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</si>
  <si>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</si>
  <si>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</si>
  <si>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</si>
  <si>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</si>
  <si>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</si>
  <si>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</si>
  <si>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</si>
  <si>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</si>
  <si>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</si>
  <si>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</si>
  <si>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</si>
  <si>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</si>
  <si>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</si>
  <si>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</si>
  <si>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</si>
  <si>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</si>
  <si>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</si>
  <si>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</si>
  <si>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</si>
  <si>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</si>
  <si>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</si>
  <si>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</si>
  <si>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</si>
  <si>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</si>
  <si>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</si>
  <si>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</si>
  <si>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</si>
  <si>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</si>
  <si>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</si>
  <si>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</si>
  <si>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</si>
  <si>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</si>
  <si>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</si>
  <si>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</si>
  <si>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</si>
  <si>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</si>
  <si>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</si>
  <si>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</si>
  <si>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</si>
  <si>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</si>
  <si>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</si>
  <si>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</si>
  <si>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</si>
  <si>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</si>
  <si>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</si>
  <si>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</si>
  <si>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</si>
  <si>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</si>
  <si>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</si>
  <si>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</si>
  <si>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</si>
  <si>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</si>
  <si>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</si>
  <si>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</si>
  <si>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</si>
  <si>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</si>
  <si>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</si>
  <si>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</si>
  <si>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</si>
  <si>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</si>
  <si>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</si>
  <si>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</si>
  <si>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</si>
  <si>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</si>
  <si>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</si>
  <si>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</si>
  <si>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</si>
  <si>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</si>
  <si>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</si>
  <si>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</si>
  <si>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</si>
  <si>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</si>
  <si>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</si>
  <si>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</si>
  <si>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</si>
  <si>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</si>
  <si>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</si>
  <si>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</si>
  <si>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</si>
  <si>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</si>
  <si>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</si>
  <si>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</si>
  <si>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</si>
  <si>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</si>
  <si>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</si>
  <si>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</si>
  <si>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</si>
  <si>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</si>
  <si>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</si>
  <si>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</si>
  <si>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</si>
  <si>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</si>
  <si>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</si>
  <si>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</si>
  <si>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</si>
  <si>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</si>
  <si>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</si>
  <si>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</si>
  <si>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</si>
  <si>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</si>
  <si>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</si>
  <si>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</si>
  <si>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</si>
  <si>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</si>
  <si>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</si>
  <si>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</si>
  <si>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</si>
  <si>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</si>
  <si>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</si>
  <si>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</si>
  <si>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</si>
  <si>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</si>
  <si>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</si>
  <si>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</si>
  <si>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</si>
  <si>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</si>
  <si>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</si>
  <si>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</si>
  <si>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</si>
  <si>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</si>
  <si>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</si>
  <si>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</si>
  <si>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</si>
  <si>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</si>
  <si>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</si>
  <si>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</si>
  <si>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</si>
  <si>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</si>
  <si>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</si>
  <si>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</si>
  <si>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</si>
  <si>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</si>
  <si>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</si>
  <si>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</si>
  <si>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</si>
  <si>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</si>
  <si>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</si>
  <si>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</si>
  <si>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</si>
  <si>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</si>
  <si>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</si>
  <si>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</si>
  <si>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</si>
  <si>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</si>
  <si>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</si>
  <si>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</si>
  <si>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</si>
  <si>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</si>
  <si>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</si>
  <si>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</si>
  <si>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</si>
  <si>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</si>
  <si>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</si>
  <si>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</si>
  <si>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</si>
  <si>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</si>
  <si>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</si>
  <si>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</si>
  <si>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</si>
  <si>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</si>
  <si>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</si>
  <si>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</si>
  <si>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</si>
  <si>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</si>
  <si>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</si>
  <si>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</si>
  <si>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</si>
  <si>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</si>
  <si>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</si>
  <si>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</si>
  <si>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</si>
  <si>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</si>
  <si>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</si>
  <si>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</si>
  <si>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</si>
  <si>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</si>
  <si>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</si>
  <si>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</si>
  <si>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</si>
  <si>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</si>
  <si>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</si>
  <si>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</si>
  <si>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</si>
  <si>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</si>
  <si>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</si>
  <si>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</si>
  <si>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</si>
  <si>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</si>
  <si>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</si>
  <si>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</si>
  <si>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</si>
  <si>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</si>
  <si>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</si>
  <si>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</si>
  <si>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</si>
  <si>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</si>
  <si>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</si>
  <si>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</si>
  <si>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</si>
  <si>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</si>
  <si>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</si>
  <si>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</si>
  <si>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</si>
  <si>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</si>
  <si>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</si>
  <si>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</si>
  <si>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</si>
  <si>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</si>
  <si>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</si>
  <si>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</si>
  <si>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</si>
  <si>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</si>
  <si>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</si>
  <si>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</si>
  <si>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</si>
  <si>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</si>
  <si>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</si>
  <si>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</si>
  <si>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</si>
  <si>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</si>
  <si>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</si>
  <si>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</si>
  <si>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</si>
  <si>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</si>
  <si>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</si>
  <si>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</si>
  <si>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</si>
  <si>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</si>
  <si>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</si>
  <si>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</si>
  <si>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</si>
  <si>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</si>
  <si>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</si>
  <si>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</si>
  <si>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</si>
  <si>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</si>
  <si>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</si>
  <si>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</si>
  <si>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</si>
  <si>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</si>
  <si>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</si>
  <si>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</si>
  <si>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</si>
  <si>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</si>
  <si>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</si>
  <si>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</si>
  <si>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</si>
  <si>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</si>
  <si>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</si>
  <si>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</si>
  <si>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</si>
  <si>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</si>
  <si>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</si>
  <si>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</si>
  <si>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</si>
  <si>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</si>
  <si>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</si>
  <si>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</si>
  <si>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</si>
  <si>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</si>
  <si>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</si>
  <si>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</si>
  <si>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</si>
  <si>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</si>
  <si>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</si>
  <si>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</si>
  <si>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</si>
  <si>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</si>
  <si>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</si>
  <si>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</si>
  <si>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</si>
  <si>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</si>
  <si>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</si>
  <si>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</si>
  <si>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</si>
  <si>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</si>
  <si>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</si>
  <si>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</si>
  <si>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</si>
  <si>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</si>
  <si>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</si>
  <si>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</si>
  <si>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</si>
  <si>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</si>
  <si>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</si>
  <si>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</si>
  <si>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</si>
  <si>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</si>
  <si>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</si>
  <si>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</si>
  <si>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</si>
  <si>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</si>
  <si>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</si>
  <si>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</si>
  <si>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</si>
  <si>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</si>
  <si>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</si>
  <si>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</si>
  <si>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</si>
  <si>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</si>
  <si>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</si>
  <si>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</si>
  <si>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</si>
  <si>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</si>
  <si>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</si>
  <si>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</si>
  <si>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</si>
  <si>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</si>
  <si>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</si>
  <si>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</si>
  <si>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</si>
  <si>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</si>
  <si>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</si>
  <si>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</si>
  <si>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</si>
  <si>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</si>
  <si>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</si>
  <si>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</si>
  <si>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</si>
  <si>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</si>
  <si>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</si>
  <si>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</si>
  <si>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</si>
  <si>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</si>
  <si>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</si>
  <si>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</si>
  <si>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</si>
  <si>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</si>
  <si>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</si>
  <si>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</si>
  <si>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</si>
  <si>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</si>
  <si>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</si>
  <si>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</si>
  <si>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</si>
  <si>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</si>
  <si>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</si>
  <si>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</si>
  <si>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</si>
  <si>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</si>
  <si>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</si>
  <si>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</si>
  <si>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</si>
  <si>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</si>
  <si>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</si>
  <si>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</si>
  <si>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</si>
  <si>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</si>
  <si>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</si>
  <si>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</si>
  <si>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</si>
  <si>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</si>
  <si>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</si>
  <si>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</si>
  <si>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</si>
  <si>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</si>
  <si>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</si>
  <si>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</si>
  <si>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</si>
  <si>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</si>
  <si>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</si>
  <si>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</si>
  <si>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</si>
  <si>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</si>
  <si>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</si>
  <si>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</si>
  <si>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</si>
  <si>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</si>
  <si>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</si>
  <si>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</si>
  <si>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</si>
  <si>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</si>
  <si>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</si>
  <si>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</si>
  <si>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</si>
  <si>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</si>
  <si>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</si>
  <si>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</si>
  <si>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</si>
  <si>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</si>
  <si>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</si>
  <si>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</si>
  <si>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</si>
  <si>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</si>
  <si>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</si>
  <si>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</si>
  <si>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</si>
  <si>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</si>
  <si>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</si>
  <si>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</si>
  <si>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</si>
  <si>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</si>
  <si>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</si>
  <si>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</si>
  <si>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</si>
  <si>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</si>
  <si>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</si>
  <si>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</si>
  <si>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</si>
  <si>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</si>
  <si>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</si>
  <si>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</si>
  <si>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</si>
  <si>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</si>
  <si>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</si>
  <si>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</si>
  <si>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</si>
  <si>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</si>
  <si>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</si>
  <si>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</si>
  <si>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</si>
  <si>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</si>
  <si>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</si>
  <si>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</si>
  <si>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</si>
  <si>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</si>
  <si>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</si>
  <si>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</si>
  <si>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</si>
  <si>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</si>
  <si>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</si>
  <si>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</si>
  <si>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</si>
  <si>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</si>
  <si>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</si>
  <si>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</si>
  <si>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</si>
  <si>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</si>
  <si>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</si>
  <si>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</si>
  <si>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</si>
  <si>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</si>
  <si>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</si>
  <si>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</si>
  <si>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</si>
  <si>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</si>
  <si>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</si>
  <si>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</si>
  <si>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</si>
  <si>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</si>
  <si>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</si>
  <si>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</si>
  <si>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</si>
  <si>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</si>
  <si>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</si>
  <si>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</si>
  <si>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</si>
  <si>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</si>
  <si>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</si>
  <si>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</si>
  <si>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</si>
  <si>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</si>
  <si>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</si>
  <si>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</si>
  <si>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</si>
  <si>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</si>
  <si>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</si>
  <si>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</si>
  <si>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</si>
  <si>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</si>
  <si>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</si>
  <si>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</si>
  <si>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</si>
  <si>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</si>
  <si>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</si>
  <si>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</si>
  <si>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</si>
  <si>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</si>
  <si>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</si>
  <si>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</si>
  <si>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</si>
  <si>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</si>
  <si>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</si>
  <si>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</si>
  <si>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</si>
  <si>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</si>
  <si>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</si>
  <si>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</si>
  <si>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</si>
  <si>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</si>
  <si>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</si>
  <si>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</si>
  <si>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</si>
  <si>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</si>
  <si>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</si>
  <si>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</si>
  <si>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</si>
  <si>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</si>
  <si>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</si>
  <si>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</si>
  <si>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</si>
  <si>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</si>
  <si>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</si>
  <si>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</si>
  <si>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</si>
  <si>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</si>
  <si>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</si>
  <si>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</si>
  <si>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</si>
  <si>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</si>
  <si>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</si>
  <si>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</si>
  <si>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</si>
  <si>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</si>
  <si>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</si>
  <si>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</si>
  <si>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</si>
  <si>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</si>
  <si>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</si>
  <si>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</si>
  <si>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</si>
  <si>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</si>
  <si>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</si>
  <si>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</si>
  <si>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</si>
  <si>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</si>
  <si>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</si>
  <si>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</si>
  <si>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</si>
  <si>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</si>
  <si>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</si>
  <si>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</si>
  <si>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</si>
  <si>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</si>
  <si>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</si>
  <si>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</si>
  <si>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</si>
  <si>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</si>
  <si>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</si>
  <si>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</si>
  <si>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</si>
  <si>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</si>
  <si>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</si>
  <si>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</si>
  <si>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</si>
  <si>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</si>
  <si>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</si>
  <si>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</si>
  <si>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</si>
  <si>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</si>
  <si>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</si>
  <si>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</si>
  <si>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</si>
  <si>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</si>
  <si>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</si>
  <si>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</si>
  <si>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</si>
  <si>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</si>
  <si>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</si>
  <si>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</si>
  <si>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</si>
  <si>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</si>
  <si>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</si>
  <si>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</si>
  <si>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</si>
  <si>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</si>
  <si>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</si>
  <si>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</si>
  <si>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</si>
  <si>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</si>
  <si>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</si>
  <si>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</si>
  <si>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</si>
  <si>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</si>
  <si>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</si>
  <si>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</si>
  <si>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</si>
  <si>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</si>
  <si>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</si>
  <si>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</si>
  <si>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</si>
  <si>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</si>
  <si>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</si>
  <si>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</si>
  <si>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</si>
  <si>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</si>
  <si>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</si>
  <si>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</si>
  <si>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</si>
  <si>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</si>
  <si>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</si>
  <si>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</si>
  <si>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</si>
  <si>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</si>
  <si>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</si>
  <si>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</si>
  <si>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</si>
  <si>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</si>
  <si>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</si>
  <si>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</si>
  <si>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</si>
  <si>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</si>
  <si>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</si>
  <si>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</si>
  <si>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</si>
  <si>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</si>
  <si>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</si>
  <si>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</si>
  <si>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</si>
  <si>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</si>
  <si>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</si>
  <si>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</si>
  <si>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</si>
  <si>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</si>
  <si>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</si>
  <si>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</si>
  <si>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</si>
  <si>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</si>
  <si>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</si>
  <si>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</si>
  <si>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</si>
  <si>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</si>
  <si>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</si>
  <si>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</si>
  <si>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</si>
  <si>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</si>
  <si>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</si>
  <si>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</si>
  <si>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</si>
  <si>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</si>
  <si>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</si>
  <si>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</si>
  <si>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</si>
  <si>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</si>
  <si>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</si>
  <si>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</si>
  <si>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</si>
  <si>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</si>
  <si>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</si>
  <si>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</si>
  <si>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</si>
  <si>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</si>
  <si>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</si>
  <si>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</si>
  <si>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</si>
  <si>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</si>
  <si>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</si>
  <si>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</si>
  <si>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</si>
  <si>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</si>
  <si>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</si>
  <si>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</si>
  <si>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</si>
  <si>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</si>
  <si>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</si>
  <si>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</si>
  <si>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</si>
  <si>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</si>
  <si>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</si>
  <si>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</si>
  <si>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</si>
  <si>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</si>
  <si>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</si>
  <si>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</si>
  <si>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</si>
  <si>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</si>
  <si>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</si>
  <si>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</si>
  <si>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</si>
  <si>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</si>
  <si>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</si>
  <si>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</si>
  <si>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</si>
  <si>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</si>
  <si>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</si>
  <si>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</si>
  <si>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</si>
  <si>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</si>
  <si>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</si>
  <si>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</si>
  <si>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</si>
  <si>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</si>
  <si>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</si>
  <si>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</si>
  <si>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</si>
  <si>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</si>
  <si>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</si>
  <si>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</si>
  <si>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</si>
  <si>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</si>
  <si>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</si>
  <si>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</si>
  <si>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</si>
  <si>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</si>
  <si>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</si>
  <si>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</si>
  <si>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</si>
  <si>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</si>
  <si>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</si>
  <si>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</si>
  <si>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</si>
  <si>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</si>
  <si>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</si>
  <si>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</si>
  <si>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</si>
  <si>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</si>
  <si>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</si>
  <si>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</si>
  <si>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</si>
  <si>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</si>
  <si>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</si>
  <si>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</si>
  <si>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</si>
  <si>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</si>
  <si>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</si>
  <si>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</si>
  <si>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</si>
  <si>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</si>
  <si>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</si>
  <si>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</si>
  <si>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</si>
  <si>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</si>
  <si>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</si>
  <si>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</si>
  <si>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</si>
  <si>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</si>
  <si>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</si>
  <si>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</si>
  <si>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</si>
  <si>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</si>
  <si>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</si>
  <si>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</si>
  <si>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</si>
  <si>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</si>
  <si>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</si>
  <si>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</si>
  <si>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</si>
  <si>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</si>
  <si>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</si>
  <si>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</si>
  <si>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</si>
  <si>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</si>
  <si>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</si>
  <si>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</si>
  <si>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</si>
  <si>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</si>
  <si>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</si>
  <si>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</si>
  <si>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</si>
  <si>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</si>
  <si>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</si>
  <si>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</si>
  <si>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</si>
  <si>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</si>
  <si>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</si>
  <si>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</si>
  <si>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</si>
  <si>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</si>
  <si>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</si>
  <si>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</si>
  <si>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</si>
  <si>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</si>
  <si>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</si>
  <si>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</si>
  <si>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</si>
  <si>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</si>
  <si>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</si>
  <si>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</si>
  <si>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</si>
  <si>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</si>
  <si>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</si>
  <si>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</si>
  <si>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</si>
  <si>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</si>
  <si>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</si>
  <si>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</si>
  <si>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</si>
  <si>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</si>
  <si>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</si>
  <si>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</si>
  <si>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</si>
  <si>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</si>
  <si>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</si>
  <si>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</si>
  <si>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</si>
  <si>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</si>
  <si>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</si>
  <si>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</si>
  <si>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</si>
  <si>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</si>
  <si>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</si>
  <si>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</si>
  <si>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</si>
  <si>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</si>
  <si>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</si>
  <si>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</si>
  <si>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</si>
  <si>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</si>
  <si>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</si>
  <si>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</si>
  <si>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</si>
  <si>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</si>
  <si>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</si>
  <si>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</si>
  <si>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</si>
  <si>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</si>
  <si>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</si>
  <si>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</si>
  <si>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</si>
  <si>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</si>
  <si>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</si>
  <si>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</si>
  <si>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</si>
  <si>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</si>
  <si>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</si>
  <si>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</si>
  <si>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</si>
  <si>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</si>
  <si>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</si>
  <si>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</si>
  <si>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</si>
  <si>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</si>
  <si>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</si>
  <si>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</si>
  <si>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</si>
  <si>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</si>
  <si>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</si>
  <si>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</si>
  <si>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</si>
  <si>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</si>
  <si>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</si>
  <si>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</si>
  <si>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</si>
  <si>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</si>
  <si>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</si>
  <si>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</si>
  <si>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</si>
  <si>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</si>
  <si>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</si>
  <si>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</si>
  <si>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</si>
  <si>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</si>
  <si>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</si>
  <si>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</si>
  <si>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</si>
  <si>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</si>
  <si>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</si>
  <si>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</si>
  <si>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</si>
  <si>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</si>
  <si>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</si>
  <si>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</si>
  <si>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</si>
  <si>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</si>
  <si>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</si>
  <si>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</si>
  <si>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</si>
  <si>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</si>
  <si>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</si>
  <si>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</si>
  <si>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</si>
  <si>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</si>
  <si>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</si>
  <si>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</si>
  <si>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</si>
  <si>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</si>
  <si>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</si>
  <si>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</si>
  <si>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</si>
  <si>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</si>
  <si>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</si>
  <si>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</si>
  <si>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</si>
  <si>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</si>
  <si>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</si>
  <si>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</si>
  <si>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</si>
  <si>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</si>
  <si>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</si>
  <si>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</si>
  <si>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</si>
  <si>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</si>
  <si>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</si>
  <si>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</si>
  <si>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</si>
  <si>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</si>
  <si>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</si>
  <si>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</si>
  <si>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</si>
  <si>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</si>
  <si>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</si>
  <si>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</si>
  <si>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</si>
  <si>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</si>
  <si>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</si>
  <si>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</si>
  <si>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</si>
  <si>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</si>
  <si>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</si>
  <si>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</si>
  <si>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</si>
  <si>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</si>
  <si>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</si>
  <si>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</si>
  <si>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</si>
  <si>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</si>
  <si>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</si>
  <si>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</si>
  <si>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</si>
  <si>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</si>
  <si>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</si>
  <si>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</si>
  <si>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</si>
  <si>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</si>
  <si>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</si>
  <si>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</si>
  <si>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</si>
  <si>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</si>
  <si>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</si>
  <si>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</si>
  <si>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</si>
  <si>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</si>
  <si>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</si>
  <si>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</si>
  <si>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</si>
  <si>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</si>
  <si>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</si>
  <si>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</si>
  <si>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</si>
  <si>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</si>
  <si>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</si>
  <si>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</si>
  <si>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</si>
  <si>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</si>
  <si>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</si>
  <si>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</si>
  <si>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</si>
  <si>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</si>
  <si>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</si>
  <si>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</si>
  <si>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</si>
  <si>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</si>
  <si>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</si>
  <si>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</si>
  <si>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</si>
  <si>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</si>
  <si>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</si>
  <si>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</si>
  <si>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</si>
  <si>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</si>
  <si>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</si>
  <si>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</si>
  <si>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</si>
  <si>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</si>
  <si>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</si>
  <si>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</si>
  <si>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</si>
  <si>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</si>
  <si>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</si>
  <si>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</si>
  <si>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</si>
  <si>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</si>
  <si>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</si>
  <si>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</si>
  <si>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</si>
  <si>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</si>
  <si>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</si>
  <si>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</si>
  <si>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</si>
  <si>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</si>
  <si>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</si>
  <si>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</si>
  <si>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</si>
  <si>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</si>
  <si>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</si>
  <si>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</si>
  <si>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</si>
  <si>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</si>
  <si>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</si>
  <si>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</si>
  <si>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</si>
  <si>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</si>
  <si>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</si>
  <si>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</si>
  <si>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</si>
  <si>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</si>
  <si>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</si>
  <si>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</si>
  <si>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</si>
  <si>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</si>
  <si>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</si>
  <si>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</si>
  <si>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</si>
  <si>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</si>
  <si>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</si>
  <si>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</si>
  <si>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</si>
  <si>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</si>
  <si>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</si>
  <si>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</si>
  <si>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</si>
  <si>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</si>
  <si>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</si>
  <si>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</si>
  <si>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</si>
  <si>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</si>
  <si>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</si>
  <si>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</si>
  <si>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</si>
  <si>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</si>
  <si>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</si>
  <si>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</si>
  <si>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</si>
  <si>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</si>
  <si>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</si>
  <si>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</si>
  <si>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</si>
  <si>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</si>
  <si>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</si>
  <si>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</si>
  <si>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</si>
  <si>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</si>
  <si>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</si>
  <si>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</si>
  <si>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</si>
  <si>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</si>
  <si>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</si>
  <si>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</si>
  <si>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</si>
  <si>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</si>
  <si>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</si>
  <si>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</si>
  <si>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</si>
  <si>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</si>
  <si>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</si>
  <si>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</si>
  <si>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</si>
  <si>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</si>
  <si>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</si>
  <si>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</si>
  <si>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</si>
  <si>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</si>
  <si>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</si>
  <si>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</si>
  <si>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</si>
  <si>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</si>
  <si>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</si>
  <si>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</si>
  <si>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</si>
  <si>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</si>
  <si>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</si>
  <si>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</si>
  <si>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</si>
  <si>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</si>
  <si>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</si>
  <si>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</si>
  <si>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</si>
  <si>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</si>
  <si>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</si>
  <si>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</si>
  <si>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</si>
  <si>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</si>
  <si>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</si>
  <si>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</si>
  <si>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</si>
  <si>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</si>
  <si>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</si>
  <si>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</si>
  <si>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</si>
  <si>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</si>
  <si>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</si>
  <si>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</si>
  <si>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</si>
  <si>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</si>
  <si>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</si>
  <si>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</si>
  <si>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</si>
  <si>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</si>
  <si>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</si>
  <si>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</si>
  <si>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</si>
  <si>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</si>
  <si>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</si>
  <si>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</si>
  <si>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</si>
  <si>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</si>
  <si>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</si>
  <si>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</si>
  <si>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</si>
  <si>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</si>
  <si>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</si>
  <si>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</si>
  <si>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</si>
  <si>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</si>
  <si>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</si>
  <si>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</si>
  <si>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</si>
  <si>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</si>
  <si>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</si>
  <si>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</si>
  <si>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</si>
  <si>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</si>
  <si>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</si>
  <si>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</si>
  <si>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</si>
  <si>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</si>
  <si>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</si>
  <si>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</si>
  <si>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</si>
  <si>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</si>
  <si>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</si>
  <si>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</si>
  <si>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</si>
  <si>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</si>
  <si>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</si>
  <si>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</si>
  <si>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</si>
  <si>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</si>
  <si>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</si>
  <si>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</si>
  <si>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</si>
  <si>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</si>
  <si>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</si>
  <si>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</si>
  <si>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</si>
  <si>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</si>
  <si>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</si>
  <si>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</si>
  <si>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</si>
  <si>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</si>
  <si>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</si>
  <si>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</si>
  <si>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</si>
  <si>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</si>
  <si>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</si>
  <si>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</si>
  <si>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</si>
  <si>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</si>
  <si>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</si>
  <si>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</si>
  <si>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</si>
  <si>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</si>
  <si>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</si>
  <si>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</si>
  <si>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</si>
  <si>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</si>
  <si>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</si>
  <si>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</si>
  <si>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</si>
  <si>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</si>
  <si>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</si>
  <si>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</si>
  <si>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</si>
  <si>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</si>
  <si>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</si>
  <si>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</si>
  <si>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</si>
  <si>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</si>
  <si>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</si>
  <si>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</si>
  <si>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</si>
  <si>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</si>
  <si>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</si>
  <si>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</si>
  <si>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</si>
  <si>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</si>
  <si>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</si>
  <si>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</si>
  <si>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</si>
  <si>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</si>
  <si>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</si>
  <si>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</si>
  <si>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</si>
  <si>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</si>
  <si>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</si>
  <si>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</si>
  <si>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</si>
  <si>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</si>
  <si>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</si>
  <si>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</si>
  <si>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</si>
  <si>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</si>
  <si>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</si>
  <si>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</si>
  <si>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</si>
  <si>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</si>
  <si>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</si>
  <si>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</si>
  <si>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</si>
  <si>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</si>
  <si>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</si>
  <si>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</si>
  <si>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</si>
  <si>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</si>
  <si>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</si>
  <si>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</si>
  <si>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</si>
  <si>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</si>
  <si>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</si>
  <si>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</si>
  <si>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</si>
  <si>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</si>
  <si>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</si>
  <si>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</si>
  <si>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</si>
  <si>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</si>
  <si>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</si>
  <si>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</si>
  <si>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</si>
  <si>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</si>
  <si>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</si>
  <si>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</si>
  <si>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</si>
  <si>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</si>
  <si>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</si>
  <si>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</si>
  <si>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</si>
  <si>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</si>
  <si>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</si>
  <si>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</si>
  <si>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</si>
  <si>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</si>
  <si>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</si>
  <si>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</si>
  <si>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</si>
  <si>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</si>
  <si>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</si>
  <si>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</si>
  <si>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</si>
  <si>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</si>
  <si>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</si>
  <si>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</si>
  <si>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</si>
  <si>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</si>
  <si>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</si>
  <si>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</si>
  <si>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</si>
  <si>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</si>
  <si>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</si>
  <si>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</si>
  <si>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</si>
  <si>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</si>
  <si>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</si>
  <si>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</si>
  <si>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</si>
  <si>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</si>
  <si>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</si>
  <si>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</si>
  <si>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</si>
  <si>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</si>
  <si>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</si>
  <si>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</si>
  <si>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</si>
  <si>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</si>
  <si>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</si>
  <si>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</si>
  <si>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</si>
  <si>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</si>
  <si>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</si>
  <si>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</si>
  <si>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</si>
  <si>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</si>
  <si>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</si>
  <si>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</si>
  <si>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</si>
  <si>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</si>
  <si>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</si>
  <si>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</si>
  <si>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</si>
  <si>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</si>
  <si>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</si>
  <si>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</si>
  <si>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</si>
  <si>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</si>
  <si>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</si>
  <si>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</si>
  <si>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</si>
  <si>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</si>
  <si>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</si>
  <si>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</si>
  <si>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</si>
  <si>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</si>
  <si>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</si>
  <si>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</si>
  <si>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</si>
  <si>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</si>
  <si>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</si>
  <si>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</si>
  <si>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</si>
  <si>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</si>
  <si>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</si>
  <si>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</si>
  <si>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</si>
  <si>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</si>
  <si>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</si>
  <si>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</si>
  <si>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</si>
  <si>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</si>
  <si>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</si>
  <si>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</si>
  <si>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</si>
  <si>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</si>
  <si>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</si>
  <si>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</si>
  <si>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</si>
  <si>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</si>
  <si>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</si>
  <si>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</si>
  <si>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</si>
  <si>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</si>
  <si>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</si>
  <si>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</si>
  <si>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</si>
  <si>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</si>
  <si>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</si>
  <si>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</si>
  <si>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</si>
  <si>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</si>
  <si>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</si>
  <si>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</si>
  <si>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</si>
  <si>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</si>
  <si>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</si>
  <si>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</si>
  <si>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</si>
  <si>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</si>
  <si>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</si>
  <si>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</si>
  <si>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</si>
  <si>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</si>
  <si>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</si>
  <si>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</si>
  <si>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</si>
  <si>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</si>
  <si>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</si>
  <si>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</si>
  <si>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</si>
  <si>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</si>
  <si>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</si>
  <si>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</si>
  <si>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</si>
  <si>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</si>
  <si>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</si>
  <si>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</si>
  <si>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</si>
  <si>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</si>
  <si>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</si>
  <si>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</si>
  <si>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</si>
  <si>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</si>
  <si>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</si>
  <si>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</si>
  <si>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</si>
  <si>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</si>
  <si>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</si>
  <si>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</si>
  <si>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</si>
  <si>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</si>
  <si>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</si>
  <si>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</si>
  <si>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</si>
  <si>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</si>
  <si>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</si>
  <si>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</si>
  <si>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</si>
  <si>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</si>
  <si>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</si>
  <si>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</si>
  <si>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</si>
  <si>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</si>
  <si>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</si>
  <si>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</si>
  <si>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</si>
  <si>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</si>
  <si>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</si>
  <si>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</si>
  <si>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</si>
  <si>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</si>
  <si>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</si>
  <si>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</si>
  <si>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</si>
  <si>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</si>
  <si>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</si>
  <si>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</si>
  <si>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</si>
  <si>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</si>
  <si>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</si>
  <si>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</si>
  <si>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</si>
  <si>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</si>
  <si>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</si>
  <si>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</si>
  <si>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</si>
  <si>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</si>
  <si>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</si>
  <si>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</si>
  <si>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</si>
  <si>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</si>
  <si>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</si>
  <si>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</si>
  <si>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</si>
  <si>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</si>
  <si>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</si>
  <si>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</si>
  <si>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</si>
  <si>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</si>
  <si>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</si>
  <si>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</si>
  <si>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</si>
  <si>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</si>
  <si>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</si>
  <si>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</si>
  <si>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</si>
  <si>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</si>
  <si>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</si>
  <si>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</si>
  <si>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</si>
  <si>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</si>
  <si>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</si>
  <si>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</si>
  <si>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</si>
  <si>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</si>
  <si>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</si>
  <si>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</si>
  <si>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</si>
  <si>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</si>
  <si>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</si>
  <si>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</si>
  <si>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</si>
  <si>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</si>
  <si>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</si>
  <si>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</si>
  <si>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</si>
  <si>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</si>
  <si>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</si>
  <si>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</si>
  <si>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</si>
  <si>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</si>
  <si>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</si>
  <si>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</si>
  <si>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</si>
  <si>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</si>
  <si>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</si>
  <si>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</si>
  <si>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</si>
  <si>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</si>
  <si>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</si>
  <si>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</si>
  <si>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</si>
  <si>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</si>
  <si>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</si>
  <si>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</si>
  <si>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</si>
  <si>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</si>
  <si>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</si>
  <si>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</si>
  <si>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</si>
  <si>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</si>
  <si>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</si>
  <si>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</si>
  <si>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</si>
  <si>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</si>
  <si>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</si>
  <si>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</si>
  <si>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</si>
  <si>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</si>
  <si>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</si>
  <si>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</si>
  <si>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</si>
  <si>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</si>
  <si>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</si>
  <si>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</si>
  <si>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</si>
  <si>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</si>
  <si>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</si>
  <si>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</si>
  <si>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</si>
  <si>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</si>
  <si>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</si>
  <si>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</si>
  <si>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</si>
  <si>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</si>
  <si>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</si>
  <si>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</si>
  <si>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</si>
  <si>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</si>
  <si>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</si>
  <si>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</si>
  <si>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</si>
  <si>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</si>
  <si>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</si>
  <si>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</si>
  <si>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</si>
  <si>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</si>
  <si>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</si>
  <si>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</si>
  <si>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</si>
  <si>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</si>
  <si>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</si>
  <si>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</si>
  <si>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</si>
  <si>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</si>
  <si>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</si>
  <si>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</si>
  <si>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</si>
  <si>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</si>
  <si>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</si>
  <si>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</si>
  <si>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</si>
  <si>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</si>
  <si>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</si>
  <si>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</si>
  <si>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</si>
  <si>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</si>
  <si>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</si>
  <si>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</si>
  <si>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</si>
  <si>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</si>
  <si>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</si>
  <si>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</si>
  <si>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</si>
  <si>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</si>
  <si>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</si>
  <si>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</si>
  <si>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</si>
  <si>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</si>
  <si>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</si>
  <si>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</si>
  <si>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</si>
  <si>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</si>
  <si>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</si>
  <si>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</si>
  <si>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</si>
  <si>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</si>
  <si>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</si>
  <si>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</si>
  <si>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</si>
  <si>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</si>
  <si>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</si>
  <si>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</si>
  <si>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</si>
  <si>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</si>
  <si>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</si>
  <si>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</si>
  <si>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</si>
  <si>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</si>
  <si>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</si>
  <si>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</si>
  <si>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</si>
  <si>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</si>
  <si>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</si>
  <si>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</si>
  <si>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</si>
  <si>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</si>
  <si>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</si>
  <si>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</si>
  <si>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</si>
  <si>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</si>
  <si>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</si>
  <si>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</si>
  <si>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</si>
  <si>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</si>
  <si>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</si>
  <si>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</si>
  <si>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</si>
  <si>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</si>
  <si>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</si>
  <si>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</si>
  <si>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</si>
  <si>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</si>
  <si>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</si>
  <si>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</si>
  <si>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</si>
  <si>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</si>
  <si>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</si>
  <si>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</si>
  <si>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</si>
  <si>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</si>
  <si>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</si>
  <si>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</si>
  <si>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</si>
  <si>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</si>
  <si>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</si>
  <si>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</si>
  <si>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</si>
  <si>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</si>
  <si>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</si>
  <si>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</si>
  <si>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</si>
  <si>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</si>
  <si>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</si>
  <si>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</si>
  <si>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</si>
  <si>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</si>
  <si>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</si>
  <si>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</si>
  <si>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</si>
  <si>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</si>
  <si>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</si>
  <si>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</si>
  <si>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</si>
  <si>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</si>
  <si>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</si>
  <si>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</si>
  <si>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</si>
  <si>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</si>
  <si>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</si>
  <si>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</si>
  <si>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</si>
  <si>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</si>
  <si>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</si>
  <si>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</si>
  <si>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</si>
  <si>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</si>
  <si>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</si>
  <si>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</si>
  <si>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</si>
  <si>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</si>
  <si>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</si>
  <si>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</si>
  <si>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</si>
  <si>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</si>
  <si>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</si>
  <si>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</si>
  <si>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</si>
  <si>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</si>
  <si>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</si>
  <si>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</si>
  <si>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</si>
  <si>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</si>
  <si>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</si>
  <si>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</si>
  <si>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</si>
  <si>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</si>
  <si>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</si>
  <si>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</si>
  <si>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</si>
  <si>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</si>
  <si>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</si>
  <si>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</si>
  <si>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</si>
  <si>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</si>
  <si>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</si>
  <si>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</si>
  <si>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</si>
  <si>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</si>
  <si>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</si>
  <si>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</si>
  <si>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</si>
  <si>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</si>
  <si>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</si>
  <si>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</si>
  <si>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</si>
  <si>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</si>
  <si>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</si>
  <si>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</si>
  <si>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</si>
  <si>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</si>
  <si>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</si>
  <si>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</si>
  <si>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</si>
  <si>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</si>
  <si>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</si>
  <si>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</si>
  <si>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</si>
  <si>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</si>
  <si>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</si>
  <si>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</si>
  <si>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</si>
  <si>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</si>
  <si>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</si>
  <si>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</si>
  <si>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</si>
  <si>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</si>
  <si>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</si>
  <si>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</si>
  <si>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</si>
  <si>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</si>
  <si>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</si>
  <si>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</si>
  <si>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</si>
  <si>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</si>
  <si>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</si>
  <si>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</si>
  <si>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</si>
  <si>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</si>
  <si>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</si>
  <si>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</si>
  <si>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</si>
  <si>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</si>
  <si>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</si>
  <si>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</si>
  <si>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</si>
  <si>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</si>
  <si>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</si>
  <si>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</si>
  <si>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</si>
  <si>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</si>
  <si>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</si>
  <si>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</si>
  <si>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</si>
  <si>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</si>
  <si>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</si>
  <si>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</si>
  <si>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</si>
  <si>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</si>
  <si>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</si>
  <si>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</si>
  <si>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</si>
  <si>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</si>
  <si>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</si>
  <si>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</si>
  <si>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</si>
  <si>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</si>
  <si>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</si>
  <si>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</si>
  <si>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</si>
  <si>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</si>
  <si>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</si>
  <si>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</si>
  <si>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</si>
  <si>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</si>
  <si>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</si>
  <si>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</si>
  <si>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</si>
  <si>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</si>
  <si>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</si>
  <si>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</si>
  <si>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</si>
  <si>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</si>
  <si>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</si>
  <si>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</si>
  <si>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</si>
  <si>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</si>
  <si>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</si>
  <si>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</si>
  <si>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</si>
  <si>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</si>
  <si>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</si>
  <si>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</si>
  <si>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</si>
  <si>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</si>
  <si>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</si>
  <si>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</si>
  <si>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</si>
  <si>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</si>
  <si>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</si>
  <si>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</si>
  <si>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</si>
  <si>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</si>
  <si>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</si>
  <si>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</si>
  <si>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</si>
  <si>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</si>
  <si>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</si>
  <si>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</si>
  <si>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</si>
  <si>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</si>
  <si>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</si>
  <si>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</si>
  <si>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</si>
  <si>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</si>
  <si>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</si>
  <si>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</si>
  <si>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</si>
  <si>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</si>
  <si>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</si>
  <si>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</si>
  <si>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</si>
  <si>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</si>
  <si>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</si>
  <si>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</si>
  <si>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</si>
  <si>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</si>
  <si>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</si>
  <si>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</si>
  <si>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</si>
  <si>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</si>
  <si>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</si>
  <si>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</si>
  <si>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</si>
  <si>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</si>
  <si>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</si>
  <si>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</si>
  <si>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</si>
  <si>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</si>
  <si>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</si>
  <si>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</si>
  <si>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</si>
  <si>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</si>
  <si>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</si>
  <si>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</si>
  <si>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</si>
  <si>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</si>
  <si>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</si>
  <si>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</si>
  <si>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</si>
  <si>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</si>
  <si>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</si>
  <si>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</si>
  <si>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</si>
  <si>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</si>
  <si>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</si>
  <si>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</si>
  <si>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</si>
  <si>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</si>
  <si>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</si>
  <si>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</si>
  <si>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</si>
  <si>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</si>
  <si>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</si>
  <si>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</si>
  <si>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</si>
  <si>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</si>
  <si>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</si>
  <si>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</si>
  <si>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</si>
  <si>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</si>
  <si>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</si>
  <si>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</si>
  <si>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</si>
  <si>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</si>
  <si>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</si>
  <si>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</si>
  <si>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</si>
  <si>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</si>
  <si>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</si>
  <si>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</si>
  <si>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</si>
  <si>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</si>
  <si>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</si>
  <si>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</si>
  <si>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</si>
  <si>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</si>
  <si>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</si>
  <si>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</si>
  <si>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</si>
  <si>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</si>
  <si>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</si>
  <si>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</si>
  <si>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</si>
  <si>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</si>
  <si>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</si>
  <si>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</si>
  <si>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</si>
  <si>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</si>
  <si>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</si>
  <si>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</si>
  <si>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</si>
  <si>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</si>
  <si>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</si>
  <si>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</si>
  <si>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</si>
  <si>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</si>
  <si>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</si>
  <si>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</si>
  <si>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</si>
  <si>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</si>
  <si>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</si>
  <si>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</si>
  <si>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</si>
  <si>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</si>
  <si>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</si>
  <si>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</si>
  <si>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</si>
  <si>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</si>
  <si>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</si>
  <si>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</si>
  <si>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</si>
  <si>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</si>
  <si>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</si>
  <si>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</si>
  <si>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</si>
  <si>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</si>
  <si>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</si>
  <si>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</si>
  <si>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</si>
  <si>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</si>
  <si>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</si>
  <si>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</si>
  <si>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</si>
  <si>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</si>
  <si>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</si>
  <si>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</si>
  <si>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</si>
  <si>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</si>
  <si>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</si>
  <si>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</si>
  <si>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</si>
  <si>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</si>
  <si>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</si>
  <si>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</si>
  <si>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</si>
  <si>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</si>
  <si>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</si>
  <si>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</si>
  <si>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</si>
  <si>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</si>
  <si>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</si>
  <si>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</si>
  <si>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</si>
  <si>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</si>
  <si>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</si>
  <si>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</si>
  <si>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</si>
  <si>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</si>
  <si>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</si>
  <si>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</si>
  <si>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</si>
  <si>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</si>
  <si>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</si>
  <si>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</si>
  <si>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</si>
  <si>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</si>
  <si>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</si>
  <si>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</si>
  <si>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</si>
  <si>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</si>
  <si>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</si>
  <si>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</si>
  <si>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</si>
  <si>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</si>
  <si>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</si>
  <si>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</si>
  <si>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</si>
  <si>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</si>
  <si>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</si>
  <si>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</si>
  <si>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</si>
  <si>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</si>
  <si>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</si>
  <si>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</si>
  <si>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</si>
  <si>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</si>
  <si>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</si>
  <si>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</si>
  <si>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</si>
  <si>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</si>
  <si>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</si>
  <si>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</si>
  <si>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</si>
  <si>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</si>
  <si>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</si>
  <si>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</si>
  <si>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</si>
  <si>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</si>
  <si>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</si>
  <si>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</si>
  <si>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</si>
  <si>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</si>
  <si>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</si>
  <si>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</si>
  <si>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</si>
  <si>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</si>
  <si>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</si>
  <si>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</si>
  <si>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</si>
  <si>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</si>
  <si>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</si>
  <si>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</si>
  <si>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</si>
  <si>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</si>
  <si>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</si>
  <si>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</si>
  <si>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</si>
  <si>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</si>
  <si>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</si>
  <si>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</si>
  <si>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</si>
  <si>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</si>
  <si>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</si>
  <si>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</si>
  <si>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</si>
  <si>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</si>
  <si>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</si>
  <si>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</si>
  <si>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</si>
  <si>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</si>
  <si>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</si>
  <si>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</si>
  <si>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</si>
  <si>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</si>
  <si>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</si>
  <si>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</si>
  <si>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</si>
  <si>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</si>
  <si>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</si>
  <si>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</si>
  <si>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</si>
  <si>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</si>
  <si>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</si>
  <si>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</si>
  <si>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</si>
  <si>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</si>
  <si>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</si>
  <si>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</si>
  <si>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</si>
  <si>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</si>
  <si>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</si>
  <si>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</si>
  <si>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</si>
  <si>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</si>
  <si>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</si>
  <si>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</si>
  <si>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</si>
  <si>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</si>
  <si>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</si>
  <si>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</si>
  <si>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</si>
  <si>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</si>
  <si>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</si>
  <si>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</si>
  <si>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</si>
  <si>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</si>
  <si>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</si>
  <si>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</si>
  <si>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</si>
  <si>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</si>
  <si>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</si>
  <si>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</si>
  <si>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</si>
  <si>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</si>
  <si>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</si>
  <si>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</si>
  <si>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</si>
  <si>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</si>
  <si>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</si>
  <si>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</si>
  <si>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</si>
  <si>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</si>
  <si>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</si>
  <si>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</si>
  <si>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</si>
  <si>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</si>
  <si>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</si>
  <si>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</si>
  <si>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</si>
  <si>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</si>
  <si>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</si>
  <si>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</si>
  <si>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</si>
  <si>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</si>
  <si>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</si>
  <si>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</si>
  <si>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</si>
  <si>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</si>
  <si>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</si>
  <si>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</si>
  <si>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</si>
  <si>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</si>
  <si>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</si>
  <si>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</si>
  <si>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</si>
  <si>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</si>
  <si>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</si>
  <si>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</si>
  <si>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</si>
  <si>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</si>
  <si>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</si>
  <si>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</si>
  <si>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</si>
  <si>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</si>
  <si>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</si>
  <si>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</si>
  <si>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</si>
  <si>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</si>
  <si>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</si>
  <si>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</si>
  <si>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</si>
  <si>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</si>
  <si>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</si>
  <si>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</si>
  <si>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</si>
  <si>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</si>
  <si>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</si>
  <si>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</si>
  <si>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</si>
  <si>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</si>
  <si>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</si>
  <si>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</si>
  <si>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</si>
  <si>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</si>
  <si>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</si>
  <si>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</si>
  <si>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</si>
  <si>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</si>
  <si>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</si>
  <si>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</si>
  <si>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</si>
  <si>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</si>
  <si>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</si>
  <si>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</si>
  <si>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</si>
  <si>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</si>
  <si>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</si>
  <si>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</si>
  <si>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</si>
  <si>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</si>
  <si>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</si>
  <si>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</si>
  <si>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</si>
  <si>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</si>
  <si>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</si>
  <si>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</si>
  <si>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</si>
  <si>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</si>
  <si>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</si>
  <si>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</si>
  <si>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</si>
  <si>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</si>
  <si>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</si>
  <si>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</si>
  <si>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</si>
  <si>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</si>
  <si>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</si>
  <si>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</si>
  <si>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</si>
  <si>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</si>
  <si>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</si>
  <si>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</si>
  <si>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</si>
  <si>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</si>
  <si>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</si>
  <si>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</si>
  <si>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</si>
  <si>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</si>
  <si>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</si>
  <si>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</si>
  <si>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</si>
  <si>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</si>
  <si>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</si>
  <si>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</si>
  <si>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</si>
  <si>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</si>
  <si>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</si>
  <si>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</si>
  <si>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</si>
  <si>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</si>
  <si>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</si>
  <si>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</si>
  <si>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</si>
  <si>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</si>
  <si>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</si>
  <si>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</si>
  <si>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</si>
  <si>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</si>
  <si>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</si>
  <si>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</si>
  <si>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</si>
  <si>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</si>
  <si>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</si>
  <si>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</si>
  <si>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</si>
  <si>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</si>
  <si>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</si>
  <si>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</si>
  <si>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</si>
  <si>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</si>
  <si>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</si>
  <si>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</si>
  <si>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</si>
  <si>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</si>
  <si>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</si>
  <si>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</si>
  <si>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</si>
  <si>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</si>
  <si>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</si>
  <si>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</si>
  <si>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</si>
  <si>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</si>
  <si>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</si>
  <si>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</si>
  <si>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</si>
  <si>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</si>
  <si>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</si>
  <si>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</si>
  <si>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</si>
  <si>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</si>
  <si>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</si>
  <si>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</si>
  <si>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</si>
  <si>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</si>
  <si>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</si>
  <si>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</si>
  <si>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</si>
  <si>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</si>
  <si>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</si>
  <si>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</si>
  <si>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</si>
  <si>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</si>
  <si>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</si>
  <si>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</si>
  <si>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</si>
  <si>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</si>
  <si>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</si>
  <si>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</si>
  <si>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</si>
  <si>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</si>
  <si>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</si>
  <si>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</si>
  <si>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</si>
  <si>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</si>
  <si>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</si>
  <si>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</si>
  <si>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</si>
  <si>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</si>
  <si>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</si>
  <si>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</si>
  <si>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</si>
  <si>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</si>
  <si>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</si>
  <si>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</si>
  <si>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</si>
  <si>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</si>
  <si>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</si>
  <si>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</si>
  <si>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</si>
  <si>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</si>
  <si>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</si>
  <si>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</si>
  <si>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</si>
  <si>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</si>
  <si>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</si>
  <si>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</si>
  <si>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</si>
  <si>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</si>
  <si>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</si>
  <si>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</si>
  <si>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</si>
  <si>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</si>
  <si>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</si>
  <si>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</si>
  <si>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</si>
  <si>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</si>
  <si>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</si>
  <si>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</si>
  <si>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</si>
  <si>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</si>
  <si>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</si>
  <si>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</si>
  <si>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</si>
  <si>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</si>
  <si>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</si>
  <si>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</si>
  <si>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</si>
  <si>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</si>
  <si>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</si>
  <si>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</si>
  <si>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</si>
  <si>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</si>
  <si>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</si>
  <si>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</si>
  <si>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</si>
  <si>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</si>
  <si>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</si>
  <si>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</si>
  <si>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</si>
  <si>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</si>
  <si>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</si>
  <si>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</si>
  <si>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</si>
  <si>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</si>
  <si>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</si>
  <si>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</si>
  <si>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</si>
  <si>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</si>
  <si>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</si>
  <si>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</si>
  <si>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</si>
  <si>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</si>
  <si>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</si>
  <si>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</si>
  <si>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</si>
  <si>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</si>
  <si>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</si>
  <si>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</si>
  <si>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</si>
  <si>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</si>
  <si>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</si>
  <si>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</si>
  <si>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</si>
  <si>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</si>
  <si>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</si>
  <si>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</si>
  <si>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</si>
  <si>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</si>
  <si>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</si>
  <si>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</si>
  <si>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</si>
  <si>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</si>
  <si>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</si>
  <si>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</si>
  <si>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</si>
  <si>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</si>
  <si>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</si>
  <si>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</si>
  <si>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</si>
  <si>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</si>
  <si>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</si>
  <si>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</si>
  <si>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</si>
  <si>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</si>
  <si>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</si>
  <si>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</si>
  <si>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</si>
  <si>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</si>
  <si>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</si>
  <si>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</si>
  <si>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</si>
  <si>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</si>
  <si>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</si>
  <si>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</si>
  <si>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</si>
  <si>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</si>
  <si>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</si>
  <si>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</si>
  <si>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</si>
  <si>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</si>
  <si>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</si>
  <si>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</si>
  <si>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</si>
  <si>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</si>
  <si>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</si>
  <si>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</si>
  <si>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</si>
  <si>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</si>
  <si>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</si>
  <si>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</si>
  <si>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</si>
  <si>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</si>
  <si>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</si>
  <si>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</si>
  <si>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</si>
  <si>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</si>
  <si>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</si>
  <si>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</si>
  <si>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</si>
  <si>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</si>
  <si>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</si>
  <si>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</si>
  <si>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</si>
  <si>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</si>
  <si>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</si>
  <si>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</si>
  <si>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</si>
  <si>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</si>
  <si>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</si>
  <si>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</si>
  <si>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</si>
  <si>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</si>
  <si>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</si>
  <si>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</si>
  <si>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</si>
  <si>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</si>
  <si>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</si>
  <si>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</si>
  <si>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</si>
  <si>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</si>
  <si>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</si>
  <si>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</si>
  <si>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</si>
  <si>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</si>
  <si>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</si>
  <si>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</si>
  <si>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</si>
  <si>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</si>
  <si>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</si>
  <si>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</si>
  <si>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</si>
  <si>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</si>
  <si>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</si>
  <si>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</si>
  <si>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</si>
  <si>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</si>
  <si>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</si>
  <si>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</si>
  <si>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</si>
  <si>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</si>
  <si>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</si>
  <si>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</si>
  <si>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</si>
  <si>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</si>
  <si>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</si>
  <si>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</si>
  <si>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</si>
  <si>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</si>
  <si>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</si>
  <si>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</si>
  <si>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</si>
  <si>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</si>
  <si>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</si>
  <si>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</si>
  <si>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</si>
  <si>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</si>
  <si>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</si>
  <si>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</si>
  <si>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</si>
  <si>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</si>
  <si>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</si>
  <si>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</si>
  <si>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</si>
  <si>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</si>
  <si>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</si>
  <si>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</si>
  <si>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</si>
  <si>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</si>
  <si>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</si>
  <si>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</si>
  <si>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</si>
  <si>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</si>
  <si>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</si>
  <si>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</si>
  <si>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</si>
  <si>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</si>
  <si>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</si>
  <si>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</si>
  <si>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</si>
  <si>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</si>
  <si>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</si>
  <si>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</si>
  <si>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</si>
  <si>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</si>
  <si>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</si>
  <si>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</si>
  <si>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</si>
  <si>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</si>
  <si>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</si>
  <si>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</si>
  <si>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</si>
  <si>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</si>
  <si>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</si>
  <si>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</si>
  <si>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</si>
  <si>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</si>
  <si>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</si>
  <si>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</si>
  <si>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</si>
  <si>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</si>
  <si>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</si>
  <si>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</si>
  <si>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</si>
  <si>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</si>
  <si>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</si>
  <si>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</si>
  <si>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</si>
  <si>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</si>
  <si>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</si>
  <si>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</si>
  <si>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</si>
  <si>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</si>
  <si>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</si>
  <si>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</si>
  <si>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</si>
  <si>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</si>
  <si>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</si>
  <si>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</si>
  <si>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</si>
  <si>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</si>
  <si>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</si>
  <si>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</si>
  <si>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</si>
  <si>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</si>
  <si>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</si>
  <si>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</si>
  <si>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</si>
  <si>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</si>
  <si>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</si>
  <si>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</si>
  <si>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</si>
  <si>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</si>
  <si>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</si>
  <si>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</si>
  <si>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</si>
  <si>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</si>
  <si>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</si>
  <si>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</si>
  <si>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</si>
  <si>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</si>
  <si>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</si>
  <si>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</si>
  <si>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</si>
  <si>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</si>
  <si>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</si>
  <si>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</si>
  <si>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</si>
  <si>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</si>
  <si>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</si>
  <si>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</si>
  <si>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</si>
  <si>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</si>
  <si>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</si>
  <si>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</si>
  <si>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</si>
  <si>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</si>
  <si>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</si>
  <si>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</si>
  <si>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</si>
  <si>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</si>
  <si>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</si>
  <si>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</si>
  <si>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</si>
  <si>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</si>
  <si>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</si>
  <si>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</si>
  <si>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</si>
  <si>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</si>
  <si>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</si>
  <si>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</si>
  <si>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</si>
  <si>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</si>
  <si>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</si>
  <si>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</si>
  <si>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</si>
  <si>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</si>
  <si>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</si>
  <si>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</si>
  <si>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</si>
  <si>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</si>
  <si>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</si>
  <si>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</si>
  <si>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</si>
  <si>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</si>
  <si>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</si>
  <si>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</si>
  <si>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</si>
  <si>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</si>
  <si>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</si>
  <si>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</si>
  <si>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</si>
  <si>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</si>
  <si>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</si>
  <si>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</si>
  <si>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</si>
  <si>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</si>
  <si>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</si>
  <si>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</si>
  <si>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</si>
  <si>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</si>
  <si>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</si>
  <si>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</si>
  <si>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</si>
  <si>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</si>
  <si>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</si>
  <si>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</si>
  <si>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</si>
  <si>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</si>
  <si>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</si>
  <si>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</si>
  <si>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</si>
  <si>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</si>
  <si>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</si>
  <si>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</si>
  <si>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</si>
  <si>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</si>
  <si>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</si>
  <si>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</si>
  <si>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</si>
  <si>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</si>
  <si>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</si>
  <si>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</si>
  <si>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</si>
  <si>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</si>
  <si>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</si>
  <si>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</si>
  <si>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</si>
  <si>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</si>
  <si>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</si>
  <si>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</si>
  <si>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</si>
  <si>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</si>
  <si>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</si>
  <si>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</si>
  <si>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</si>
  <si>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</si>
  <si>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</si>
  <si>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</si>
  <si>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</si>
  <si>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</si>
  <si>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</si>
  <si>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</si>
  <si>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</si>
  <si>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</si>
  <si>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</si>
  <si>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</si>
  <si>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</si>
  <si>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</si>
  <si>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</si>
  <si>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</si>
  <si>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</si>
  <si>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</si>
  <si>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</si>
  <si>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</si>
  <si>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</si>
  <si>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</si>
  <si>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</si>
  <si>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</si>
  <si>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</si>
  <si>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</si>
  <si>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</si>
  <si>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</si>
  <si>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</si>
  <si>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</si>
  <si>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</si>
  <si>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</si>
  <si>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</si>
  <si>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</si>
  <si>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</si>
  <si>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</si>
  <si>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</si>
  <si>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</si>
  <si>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</si>
  <si>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</si>
  <si>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</si>
  <si>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</si>
  <si>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</si>
  <si>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</si>
  <si>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</si>
  <si>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</si>
  <si>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</si>
  <si>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</si>
  <si>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</si>
  <si>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</si>
  <si>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</si>
  <si>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</si>
  <si>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</si>
  <si>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</si>
  <si>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</si>
  <si>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</si>
  <si>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</si>
  <si>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</si>
  <si>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</si>
  <si>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</si>
  <si>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</si>
  <si>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</si>
  <si>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</si>
  <si>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</si>
  <si>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</si>
  <si>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</si>
  <si>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</si>
  <si>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</si>
  <si>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</si>
  <si>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</si>
  <si>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</si>
  <si>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</si>
  <si>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</si>
  <si>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</si>
  <si>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</si>
  <si>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</si>
  <si>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</si>
  <si>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</si>
  <si>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</si>
  <si>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</si>
  <si>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</si>
  <si>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</si>
  <si>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</si>
  <si>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</si>
  <si>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</si>
  <si>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</si>
  <si>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</si>
  <si>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</si>
  <si>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</si>
  <si>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</si>
  <si>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</si>
  <si>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</si>
  <si>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</si>
  <si>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</si>
  <si>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</si>
  <si>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</si>
  <si>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</si>
  <si>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</si>
  <si>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</si>
  <si>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</si>
  <si>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</si>
  <si>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</si>
  <si>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</si>
  <si>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</si>
  <si>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</si>
  <si>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</si>
  <si>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</si>
  <si>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</si>
  <si>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</si>
  <si>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</si>
  <si>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</si>
  <si>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</si>
  <si>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</si>
  <si>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</si>
  <si>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</si>
  <si>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</si>
  <si>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</si>
  <si>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</si>
  <si>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</si>
  <si>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</si>
  <si>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</si>
  <si>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</si>
  <si>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</si>
  <si>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</si>
  <si>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</si>
  <si>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</si>
  <si>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</si>
  <si>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</si>
  <si>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</si>
  <si>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</si>
  <si>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</si>
  <si>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</si>
  <si>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</si>
  <si>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</si>
  <si>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</si>
  <si>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</si>
  <si>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</si>
  <si>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</si>
  <si>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</si>
  <si>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</si>
  <si>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</si>
  <si>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</si>
  <si>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</si>
  <si>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</si>
  <si>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</si>
  <si>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</si>
  <si>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</si>
  <si>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</si>
  <si>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</si>
  <si>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</si>
  <si>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</si>
  <si>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</si>
  <si>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</si>
  <si>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</si>
  <si>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</si>
  <si>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</si>
  <si>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</si>
  <si>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</si>
  <si>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</si>
  <si>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</si>
  <si>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</si>
  <si>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</si>
  <si>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</si>
  <si>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</si>
  <si>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</si>
  <si>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</si>
  <si>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</si>
  <si>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</si>
  <si>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</si>
  <si>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</si>
  <si>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</si>
  <si>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</si>
  <si>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</si>
  <si>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</si>
  <si>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</si>
  <si>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</si>
  <si>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</si>
  <si>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</si>
  <si>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</si>
  <si>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</si>
  <si>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</si>
  <si>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</si>
  <si>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</si>
  <si>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</si>
  <si>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</si>
  <si>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</si>
  <si>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</si>
  <si>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</si>
  <si>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</si>
  <si>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</si>
  <si>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</si>
  <si>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</si>
  <si>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</si>
  <si>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</si>
  <si>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</si>
  <si>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</si>
  <si>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</si>
  <si>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</si>
  <si>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</si>
  <si>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</si>
  <si>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</si>
  <si>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</si>
  <si>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</si>
  <si>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</si>
  <si>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</si>
  <si>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</si>
  <si>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</si>
  <si>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</si>
  <si>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</si>
  <si>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</si>
  <si>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</si>
  <si>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</si>
  <si>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</si>
  <si>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</si>
  <si>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</si>
  <si>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</si>
  <si>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</si>
  <si>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</si>
  <si>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</si>
  <si>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</si>
  <si>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</si>
  <si>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</si>
  <si>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</si>
  <si>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</si>
  <si>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</si>
  <si>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</si>
  <si>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</si>
  <si>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</si>
  <si>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</si>
  <si>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</si>
  <si>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</si>
  <si>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</si>
  <si>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</si>
  <si>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</si>
  <si>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</si>
  <si>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</si>
  <si>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</si>
  <si>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</si>
  <si>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</si>
  <si>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</si>
  <si>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</si>
  <si>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</si>
  <si>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</si>
  <si>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</si>
  <si>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</si>
  <si>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</si>
  <si>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</si>
  <si>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</si>
  <si>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</si>
  <si>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</si>
  <si>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</si>
  <si>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</si>
  <si>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</si>
  <si>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</si>
  <si>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</si>
  <si>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</si>
  <si>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</si>
  <si>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</si>
  <si>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</si>
  <si>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</si>
  <si>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</si>
  <si>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</si>
  <si>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</si>
  <si>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</si>
  <si>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</si>
  <si>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</si>
  <si>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</si>
  <si>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</si>
  <si>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</si>
  <si>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</si>
  <si>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</si>
  <si>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</si>
  <si>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</si>
  <si>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</si>
  <si>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</si>
  <si>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</si>
  <si>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</si>
  <si>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</si>
  <si>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</si>
  <si>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</si>
  <si>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</si>
  <si>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</si>
  <si>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</si>
  <si>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</si>
  <si>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</si>
  <si>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</si>
  <si>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</si>
  <si>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</si>
  <si>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</si>
  <si>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</si>
  <si>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</si>
  <si>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</si>
  <si>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</si>
  <si>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</si>
  <si>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</si>
  <si>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</si>
  <si>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</si>
  <si>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</si>
  <si>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</si>
  <si>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</si>
  <si>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</si>
  <si>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</si>
  <si>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</si>
  <si>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</si>
  <si>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</si>
  <si>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</si>
  <si>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</si>
  <si>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</si>
  <si>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</si>
  <si>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</si>
  <si>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</si>
  <si>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</si>
  <si>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</si>
  <si>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</si>
  <si>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</si>
  <si>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</si>
  <si>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</si>
  <si>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</si>
  <si>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</si>
  <si>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</si>
  <si>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</si>
  <si>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</si>
  <si>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</si>
  <si>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</si>
  <si>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</si>
  <si>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</si>
  <si>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</si>
  <si>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</si>
  <si>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</si>
  <si>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</si>
  <si>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</si>
  <si>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</si>
  <si>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</si>
  <si>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</si>
  <si>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</si>
  <si>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</si>
  <si>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</si>
  <si>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</si>
  <si>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</si>
  <si>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</si>
  <si>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</si>
  <si>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</si>
  <si>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</si>
  <si>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</si>
  <si>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</si>
  <si>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</si>
  <si>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</si>
  <si>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</si>
  <si>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</si>
  <si>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</si>
  <si>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</si>
  <si>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</si>
  <si>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</si>
  <si>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</si>
  <si>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</si>
  <si>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</si>
  <si>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</si>
  <si>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</si>
  <si>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</si>
  <si>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</si>
  <si>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</si>
  <si>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</si>
  <si>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</si>
  <si>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</si>
  <si>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</si>
  <si>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</si>
  <si>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</si>
  <si>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</si>
  <si>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</si>
  <si>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</si>
  <si>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</si>
  <si>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</si>
  <si>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</si>
  <si>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</si>
  <si>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</si>
  <si>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</si>
  <si>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</si>
  <si>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</si>
  <si>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</si>
  <si>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</si>
  <si>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</si>
  <si>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</si>
  <si>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</si>
  <si>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</si>
  <si>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</si>
  <si>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</si>
  <si>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</si>
  <si>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</si>
  <si>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</si>
  <si>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</si>
  <si>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</si>
  <si>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</si>
  <si>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</si>
  <si>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</si>
  <si>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</si>
  <si>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</si>
  <si>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</si>
  <si>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</si>
  <si>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</si>
  <si>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</si>
  <si>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</si>
  <si>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</si>
  <si>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</si>
  <si>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</si>
  <si>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</si>
  <si>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</si>
  <si>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</si>
  <si>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</si>
  <si>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</si>
  <si>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</si>
  <si>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</si>
  <si>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</si>
  <si>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</si>
  <si>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</si>
  <si>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</si>
  <si>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</si>
  <si>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</si>
  <si>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</si>
  <si>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</si>
  <si>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</si>
  <si>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</si>
  <si>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</si>
  <si>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</si>
  <si>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</si>
  <si>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</si>
  <si>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</si>
  <si>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</si>
  <si>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</si>
  <si>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</si>
  <si>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</si>
  <si>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</si>
  <si>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</si>
  <si>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</si>
  <si>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</si>
  <si>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</si>
  <si>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</si>
  <si>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</si>
  <si>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</si>
  <si>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</si>
  <si>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</si>
  <si>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</si>
  <si>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</si>
  <si>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</si>
  <si>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</si>
  <si>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</si>
  <si>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</si>
  <si>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</si>
  <si>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</si>
  <si>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</si>
  <si>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</si>
  <si>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</si>
  <si>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</si>
  <si>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</si>
  <si>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</si>
  <si>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</si>
  <si>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</si>
  <si>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</si>
  <si>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</si>
  <si>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</si>
  <si>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</si>
  <si>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</si>
  <si>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</si>
  <si>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</si>
  <si>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</si>
  <si>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</si>
  <si>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</si>
  <si>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</si>
  <si>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</si>
  <si>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</si>
  <si>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</si>
  <si>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</si>
  <si>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</si>
  <si>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</si>
  <si>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</si>
  <si>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</si>
  <si>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</si>
  <si>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</si>
  <si>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</si>
  <si>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</si>
  <si>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</si>
  <si>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</si>
  <si>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</si>
  <si>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</si>
  <si>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</si>
  <si>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</si>
  <si>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</si>
  <si>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</si>
  <si>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</si>
  <si>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</si>
  <si>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</si>
  <si>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</si>
  <si>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</si>
  <si>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</si>
  <si>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</si>
  <si>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</si>
  <si>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</si>
  <si>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</si>
  <si>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</si>
  <si>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</si>
  <si>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</si>
  <si>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</si>
  <si>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</si>
  <si>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</si>
  <si>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</si>
  <si>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</si>
  <si>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</si>
  <si>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</si>
  <si>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</si>
  <si>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</si>
  <si>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</si>
  <si>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</si>
  <si>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</si>
  <si>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</si>
  <si>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</si>
  <si>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</si>
  <si>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</si>
  <si>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</si>
  <si>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</si>
  <si>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</si>
  <si>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</si>
  <si>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</si>
  <si>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</si>
  <si>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</si>
  <si>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</si>
  <si>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</si>
  <si>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</si>
  <si>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</si>
  <si>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</si>
  <si>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</si>
  <si>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</si>
  <si>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</si>
  <si>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</si>
  <si>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</si>
  <si>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</si>
  <si>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</si>
  <si>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</si>
  <si>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</si>
  <si>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</si>
  <si>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</si>
  <si>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</si>
  <si>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</si>
  <si>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</si>
  <si>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</si>
  <si>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</si>
  <si>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</si>
  <si>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</si>
  <si>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</si>
  <si>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</si>
  <si>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</si>
  <si>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</si>
  <si>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</si>
  <si>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</si>
  <si>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</si>
  <si>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</si>
  <si>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</si>
  <si>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</si>
  <si>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</si>
  <si>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</si>
  <si>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</si>
  <si>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</si>
  <si>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</si>
  <si>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</si>
  <si>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</si>
  <si>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</si>
  <si>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</si>
  <si>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</si>
  <si>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</si>
  <si>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</si>
  <si>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</si>
  <si>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</si>
  <si>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</si>
  <si>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</si>
  <si>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</si>
  <si>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</si>
  <si>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</si>
  <si>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</si>
  <si>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</si>
  <si>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</si>
  <si>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</si>
  <si>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</si>
  <si>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</si>
  <si>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</si>
  <si>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</si>
  <si>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</si>
  <si>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</si>
  <si>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</si>
  <si>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</si>
  <si>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</si>
  <si>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</si>
  <si>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</si>
  <si>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</si>
  <si>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</si>
  <si>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</si>
  <si>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</si>
  <si>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</si>
  <si>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</si>
  <si>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</si>
  <si>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</si>
  <si>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</si>
  <si>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</si>
  <si>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</si>
  <si>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</si>
  <si>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</si>
  <si>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</si>
  <si>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</si>
  <si>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</si>
  <si>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</si>
  <si>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</si>
  <si>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</si>
  <si>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</si>
  <si>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</si>
  <si>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</si>
  <si>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</si>
  <si>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</si>
  <si>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</si>
  <si>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</si>
  <si>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</si>
  <si>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</si>
  <si>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</si>
  <si>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</si>
  <si>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</si>
  <si>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</si>
  <si>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</si>
  <si>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</si>
  <si>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</si>
  <si>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</si>
  <si>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</si>
  <si>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</si>
  <si>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</si>
  <si>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</si>
  <si>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</si>
  <si>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</si>
  <si>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</si>
  <si>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</si>
  <si>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</si>
  <si>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</si>
  <si>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</si>
  <si>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</si>
  <si>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</si>
  <si>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</si>
  <si>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</si>
  <si>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</si>
  <si>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</si>
  <si>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</si>
  <si>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</si>
  <si>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</si>
  <si>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</si>
  <si>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</si>
  <si>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</si>
  <si>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</si>
  <si>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</si>
  <si>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</si>
  <si>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</si>
  <si>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</si>
  <si>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</si>
  <si>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</si>
  <si>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</si>
  <si>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</si>
  <si>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</si>
  <si>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</si>
  <si>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</si>
  <si>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</si>
  <si>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</si>
  <si>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</si>
  <si>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</si>
  <si>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</si>
  <si>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</si>
  <si>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</si>
  <si>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</si>
  <si>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</si>
  <si>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</si>
  <si>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</si>
  <si>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</si>
  <si>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</si>
  <si>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</si>
  <si>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</si>
  <si>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</si>
  <si>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</si>
  <si>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</si>
  <si>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</si>
  <si>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</si>
  <si>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</si>
  <si>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</si>
  <si>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</si>
  <si>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</si>
  <si>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</si>
  <si>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</si>
  <si>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</si>
  <si>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</si>
  <si>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</si>
  <si>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</si>
  <si>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</si>
  <si>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</si>
  <si>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</si>
  <si>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</si>
  <si>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</si>
  <si>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</si>
  <si>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</si>
  <si>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</si>
  <si>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</si>
  <si>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</si>
  <si>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</si>
  <si>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</si>
  <si>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</si>
  <si>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</si>
  <si>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</si>
  <si>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</si>
  <si>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</si>
  <si>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</si>
  <si>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</si>
  <si>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</si>
  <si>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</si>
  <si>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</si>
  <si>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</si>
  <si>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</si>
  <si>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</si>
  <si>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</si>
  <si>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</si>
  <si>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</si>
  <si>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</si>
  <si>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</si>
  <si>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</si>
  <si>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</si>
  <si>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</si>
  <si>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</si>
  <si>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</si>
  <si>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</si>
  <si>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</si>
  <si>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</si>
  <si>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</si>
  <si>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</si>
  <si>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</si>
  <si>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</si>
  <si>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</si>
  <si>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</si>
  <si>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</si>
  <si>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</si>
  <si>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</si>
  <si>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</si>
  <si>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</si>
  <si>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</si>
  <si>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</si>
  <si>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</si>
  <si>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</si>
  <si>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</si>
  <si>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</si>
  <si>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</si>
  <si>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</si>
  <si>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</si>
  <si>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</si>
  <si>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</si>
  <si>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</si>
  <si>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</si>
  <si>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</si>
  <si>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</si>
  <si>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</si>
  <si>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</si>
  <si>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</si>
  <si>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</si>
  <si>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</si>
  <si>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</si>
  <si>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</si>
  <si>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</si>
  <si>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</si>
  <si>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</si>
  <si>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</si>
  <si>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</si>
  <si>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</si>
  <si>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</si>
  <si>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</si>
  <si>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</si>
  <si>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</si>
  <si>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</si>
  <si>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</si>
  <si>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</si>
  <si>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</si>
  <si>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</si>
  <si>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</si>
  <si>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</si>
  <si>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</si>
  <si>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</si>
  <si>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</si>
  <si>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</si>
  <si>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</si>
  <si>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</si>
  <si>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</si>
  <si>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</si>
  <si>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</si>
  <si>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</si>
  <si>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</si>
  <si>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</si>
  <si>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</si>
  <si>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</si>
  <si>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</si>
  <si>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</si>
  <si>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</si>
  <si>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</si>
  <si>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</si>
  <si>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</si>
  <si>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</si>
  <si>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</si>
  <si>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</si>
  <si>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</si>
  <si>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</si>
  <si>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</si>
  <si>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</si>
  <si>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</si>
  <si>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</si>
  <si>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</si>
  <si>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</si>
  <si>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</si>
  <si>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</si>
  <si>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</si>
  <si>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</si>
  <si>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</si>
  <si>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</si>
  <si>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</si>
  <si>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</si>
  <si>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</si>
  <si>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</si>
  <si>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</si>
  <si>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</si>
  <si>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</si>
  <si>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</si>
  <si>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</si>
  <si>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</si>
  <si>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</si>
  <si>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</si>
  <si>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</si>
  <si>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</si>
  <si>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</si>
  <si>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</si>
  <si>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</si>
  <si>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</si>
  <si>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</si>
  <si>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</si>
  <si>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</si>
  <si>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</si>
  <si>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</si>
  <si>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</si>
  <si>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</si>
  <si>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</si>
  <si>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</si>
  <si>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</si>
  <si>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</si>
  <si>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</si>
  <si>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</si>
  <si>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</si>
  <si>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</si>
  <si>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</si>
  <si>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</si>
  <si>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</si>
  <si>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</si>
  <si>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</si>
  <si>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</si>
  <si>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</si>
  <si>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</si>
  <si>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</si>
  <si>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</si>
  <si>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</si>
  <si>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</si>
  <si>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</si>
  <si>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</si>
  <si>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</si>
  <si>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</si>
  <si>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</si>
  <si>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</si>
  <si>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</si>
  <si>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</si>
  <si>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</si>
  <si>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</si>
  <si>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</si>
  <si>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</si>
  <si>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</si>
  <si>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</si>
  <si>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</si>
  <si>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</si>
  <si>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</si>
  <si>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</si>
  <si>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</si>
  <si>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</si>
  <si>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</si>
  <si>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</si>
  <si>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</si>
  <si>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</si>
  <si>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</si>
  <si>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</si>
  <si>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</si>
  <si>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</si>
  <si>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</si>
  <si>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</si>
  <si>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</si>
  <si>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</si>
  <si>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</si>
  <si>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</si>
  <si>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</si>
  <si>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</si>
  <si>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</si>
  <si>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</si>
  <si>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</si>
  <si>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</si>
  <si>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</si>
  <si>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</si>
  <si>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</si>
  <si>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</si>
  <si>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</si>
  <si>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</si>
  <si>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</si>
  <si>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</si>
  <si>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</si>
  <si>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</si>
  <si>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</si>
  <si>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</si>
  <si>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</si>
  <si>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</si>
  <si>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</si>
  <si>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</si>
  <si>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</si>
  <si>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</si>
  <si>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</si>
  <si>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</si>
  <si>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</si>
  <si>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</si>
  <si>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</si>
  <si>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</si>
  <si>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</si>
  <si>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</si>
  <si>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</si>
  <si>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</si>
  <si>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</si>
  <si>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</si>
  <si>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</si>
  <si>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</si>
  <si>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</si>
  <si>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</si>
  <si>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</si>
  <si>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</si>
  <si>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</si>
  <si>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</si>
  <si>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</si>
  <si>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</si>
  <si>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</si>
  <si>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</si>
  <si>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</si>
  <si>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</si>
  <si>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</si>
  <si>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</si>
  <si>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</si>
  <si>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</si>
  <si>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</si>
  <si>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</si>
  <si>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</si>
  <si>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</si>
  <si>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</si>
  <si>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</si>
  <si>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</si>
  <si>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</si>
  <si>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</si>
  <si>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</si>
  <si>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</si>
  <si>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</si>
  <si>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</si>
  <si>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</si>
  <si>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</si>
  <si>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</si>
  <si>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</si>
  <si>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</si>
  <si>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</si>
  <si>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</si>
  <si>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</si>
  <si>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</si>
  <si>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</si>
  <si>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</si>
  <si>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</si>
  <si>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</si>
  <si>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</si>
  <si>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</si>
  <si>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</si>
  <si>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</si>
  <si>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</si>
  <si>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</si>
  <si>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</si>
  <si>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</si>
  <si>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</si>
  <si>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</si>
  <si>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</si>
  <si>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</si>
  <si>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</si>
  <si>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</si>
  <si>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</si>
  <si>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</si>
  <si>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</si>
  <si>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</si>
  <si>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</si>
  <si>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</si>
  <si>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</si>
  <si>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</si>
  <si>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</si>
  <si>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</si>
  <si>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</si>
  <si>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</si>
  <si>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</si>
  <si>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</si>
  <si>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</si>
  <si>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</si>
  <si>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</si>
  <si>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</si>
  <si>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</si>
  <si>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</si>
  <si>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</si>
  <si>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</si>
  <si>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</si>
  <si>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</si>
  <si>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</si>
  <si>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</si>
  <si>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</si>
  <si>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</si>
  <si>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</si>
  <si>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</si>
  <si>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</si>
  <si>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</si>
  <si>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</si>
  <si>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</si>
  <si>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</si>
  <si>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</si>
  <si>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</si>
  <si>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</si>
  <si>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</si>
  <si>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</si>
  <si>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</si>
  <si>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</si>
  <si>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</si>
  <si>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</si>
  <si>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</si>
  <si>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</si>
  <si>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</si>
  <si>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</si>
  <si>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</si>
  <si>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</si>
  <si>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</si>
  <si>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</si>
  <si>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</si>
  <si>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</si>
  <si>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</si>
  <si>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</si>
  <si>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</si>
  <si>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</si>
  <si>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</si>
  <si>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</si>
  <si>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</si>
  <si>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</si>
  <si>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</si>
  <si>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</si>
  <si>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</si>
  <si>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</si>
  <si>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</si>
  <si>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</si>
  <si>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</si>
  <si>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</si>
  <si>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</si>
  <si>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</si>
  <si>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</si>
  <si>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</si>
  <si>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</si>
  <si>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</si>
  <si>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</si>
  <si>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</si>
  <si>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</si>
  <si>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</si>
  <si>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</si>
  <si>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</si>
  <si>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</si>
  <si>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</si>
  <si>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</si>
  <si>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</si>
  <si>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</si>
  <si>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</si>
  <si>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</si>
  <si>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</si>
  <si>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</si>
  <si>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</si>
  <si>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</si>
  <si>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</si>
  <si>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</si>
  <si>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</si>
  <si>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</si>
  <si>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</si>
  <si>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</si>
  <si>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</si>
  <si>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</si>
  <si>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</si>
  <si>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</si>
  <si>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</si>
  <si>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</si>
  <si>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</si>
  <si>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</si>
  <si>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</si>
  <si>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</si>
  <si>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</si>
  <si>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</si>
  <si>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</si>
  <si>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</si>
  <si>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</si>
  <si>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</si>
  <si>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</si>
  <si>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</si>
  <si>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</si>
  <si>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</si>
  <si>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</si>
  <si>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</si>
  <si>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</si>
  <si>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</si>
  <si>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</si>
  <si>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</si>
  <si>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</si>
  <si>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</si>
  <si>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</si>
  <si>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</si>
  <si>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</si>
  <si>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</si>
  <si>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</si>
  <si>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</si>
  <si>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</si>
  <si>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</si>
  <si>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</si>
  <si>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</si>
  <si>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</si>
  <si>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</si>
  <si>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</si>
  <si>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</si>
  <si>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</si>
  <si>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</si>
  <si>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</si>
  <si>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</si>
  <si>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</si>
  <si>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</si>
  <si>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</si>
  <si>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</si>
  <si>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</si>
  <si>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</si>
  <si>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</si>
  <si>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</si>
  <si>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</si>
  <si>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</si>
  <si>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</si>
  <si>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</si>
  <si>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</si>
  <si>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</si>
  <si>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</si>
  <si>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</si>
  <si>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</si>
  <si>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</si>
  <si>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</si>
  <si>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</si>
  <si>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</si>
  <si>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</si>
  <si>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</si>
  <si>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</si>
  <si>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</si>
  <si>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</si>
  <si>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</si>
  <si>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</si>
  <si>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</si>
  <si>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</si>
  <si>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</si>
  <si>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</si>
  <si>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</si>
  <si>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</si>
  <si>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</si>
  <si>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</si>
  <si>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</si>
  <si>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</si>
  <si>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</si>
  <si>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</si>
  <si>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</si>
  <si>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</si>
  <si>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</si>
  <si>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</si>
  <si>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</si>
  <si>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</si>
  <si>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</si>
  <si>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</si>
  <si>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</si>
  <si>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</si>
  <si>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</si>
  <si>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</si>
  <si>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</si>
  <si>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</si>
  <si>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</si>
  <si>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</si>
  <si>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</si>
  <si>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</si>
  <si>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</si>
  <si>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</si>
  <si>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</si>
  <si>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</si>
  <si>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</si>
  <si>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</si>
  <si>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</si>
  <si>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</si>
  <si>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</si>
  <si>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</si>
  <si>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</si>
  <si>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</si>
  <si>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</si>
  <si>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</si>
  <si>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</si>
  <si>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</si>
  <si>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</si>
  <si>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</si>
  <si>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</si>
  <si>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</si>
  <si>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</si>
  <si>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</si>
  <si>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</si>
  <si>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</si>
  <si>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</si>
  <si>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</si>
  <si>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</si>
  <si>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</si>
  <si>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</si>
  <si>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</si>
  <si>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</si>
  <si>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</si>
  <si>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</si>
  <si>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</si>
  <si>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</si>
  <si>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</si>
  <si>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</si>
  <si>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</si>
  <si>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</si>
  <si>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</si>
  <si>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</si>
  <si>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</si>
  <si>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</si>
  <si>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</si>
  <si>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</si>
  <si>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</si>
  <si>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</si>
  <si>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</si>
  <si>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</si>
  <si>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</si>
  <si>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</si>
  <si>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</si>
  <si>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</si>
  <si>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</si>
  <si>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</si>
  <si>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</si>
  <si>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</si>
  <si>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</si>
  <si>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</si>
  <si>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</si>
  <si>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</si>
  <si>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</si>
  <si>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</si>
  <si>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</si>
  <si>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</si>
  <si>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</si>
  <si>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</si>
  <si>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</si>
  <si>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</si>
  <si>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</si>
  <si>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</si>
  <si>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</si>
  <si>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</si>
  <si>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</si>
  <si>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</si>
  <si>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</si>
  <si>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</si>
  <si>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</si>
  <si>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</si>
  <si>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</si>
  <si>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</si>
  <si>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</si>
  <si>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</si>
  <si>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</si>
  <si>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</si>
  <si>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</si>
  <si>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</si>
  <si>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</si>
  <si>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</si>
  <si>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</si>
  <si>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</si>
  <si>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</si>
  <si>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</si>
  <si>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</si>
  <si>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</si>
  <si>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</si>
  <si>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</si>
  <si>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</si>
  <si>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</si>
  <si>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</si>
  <si>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</si>
  <si>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</si>
  <si>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</si>
  <si>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</si>
  <si>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</si>
  <si>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</si>
  <si>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</si>
  <si>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</si>
  <si>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</si>
  <si>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</si>
  <si>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</si>
  <si>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</si>
  <si>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</si>
  <si>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</si>
  <si>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</si>
  <si>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</si>
  <si>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</si>
  <si>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</si>
  <si>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</si>
  <si>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</si>
  <si>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</si>
  <si>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</si>
  <si>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</si>
  <si>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</si>
  <si>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</si>
  <si>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</si>
  <si>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</si>
  <si>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</si>
  <si>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</si>
  <si>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</si>
  <si>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</si>
  <si>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</si>
  <si>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</si>
  <si>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</si>
  <si>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</si>
  <si>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</si>
  <si>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</si>
  <si>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</si>
  <si>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</si>
  <si>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</si>
  <si>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</si>
  <si>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</si>
  <si>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</si>
  <si>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</si>
  <si>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</si>
  <si>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</si>
  <si>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</si>
  <si>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</si>
  <si>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</si>
  <si>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</si>
  <si>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</si>
  <si>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</si>
  <si>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</si>
  <si>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</si>
  <si>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</si>
  <si>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</si>
  <si>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</si>
  <si>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</si>
  <si>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</si>
  <si>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</si>
  <si>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</si>
  <si>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</si>
  <si>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</si>
  <si>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</si>
  <si>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</si>
  <si>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</si>
  <si>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</si>
  <si>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</si>
  <si>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</si>
  <si>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</si>
  <si>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</si>
  <si>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</si>
  <si>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</si>
  <si>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</si>
  <si>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</si>
  <si>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</si>
  <si>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</si>
  <si>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</si>
  <si>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</si>
  <si>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</si>
  <si>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</si>
  <si>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</si>
  <si>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</si>
  <si>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</si>
  <si>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</si>
  <si>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</si>
  <si>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</si>
  <si>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</si>
  <si>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</si>
  <si>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</si>
  <si>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</si>
  <si>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</si>
  <si>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</si>
  <si>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</si>
  <si>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</si>
  <si>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</si>
  <si>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</si>
  <si>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</si>
  <si>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</si>
  <si>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</si>
  <si>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</si>
  <si>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</si>
  <si>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</si>
  <si>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</si>
  <si>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</si>
  <si>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</si>
  <si>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</si>
  <si>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</si>
  <si>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</si>
  <si>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</si>
  <si>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</si>
  <si>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</si>
  <si>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</si>
  <si>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</si>
  <si>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</si>
  <si>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</si>
  <si>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</si>
  <si>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</si>
  <si>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</si>
  <si>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</si>
  <si>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</si>
  <si>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</si>
  <si>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</si>
  <si>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</si>
  <si>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</si>
  <si>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</si>
  <si>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</si>
  <si>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</si>
  <si>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</si>
  <si>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</si>
  <si>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</si>
  <si>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</si>
  <si>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</si>
  <si>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</si>
  <si>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</si>
  <si>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</si>
  <si>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</si>
  <si>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</si>
  <si>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</si>
  <si>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</si>
  <si>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</si>
  <si>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</si>
  <si>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</si>
  <si>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</si>
  <si>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</si>
  <si>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</si>
  <si>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</si>
  <si>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</si>
  <si>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</si>
  <si>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</si>
  <si>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</si>
  <si>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</si>
  <si>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</si>
  <si>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</si>
  <si>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</si>
  <si>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</si>
  <si>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</si>
  <si>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</si>
  <si>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</si>
  <si>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</si>
  <si>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</si>
  <si>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</si>
  <si>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</si>
  <si>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</si>
  <si>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</si>
  <si>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</si>
  <si>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</si>
  <si>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</si>
  <si>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</si>
  <si>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</si>
  <si>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</si>
  <si>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</si>
  <si>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</si>
  <si>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</si>
  <si>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</si>
  <si>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</si>
  <si>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</si>
  <si>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</si>
  <si>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</si>
  <si>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</si>
  <si>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</si>
  <si>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</si>
  <si>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</si>
  <si>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</si>
  <si>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</si>
  <si>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</si>
  <si>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</si>
  <si>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</si>
  <si>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</si>
  <si>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</si>
  <si>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</si>
  <si>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</si>
  <si>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</si>
  <si>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</si>
  <si>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</si>
  <si>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</si>
  <si>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</si>
  <si>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</si>
  <si>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</si>
  <si>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</si>
  <si>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</si>
  <si>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</si>
  <si>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</si>
  <si>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</si>
  <si>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</si>
  <si>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</si>
  <si>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</si>
  <si>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</si>
  <si>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</si>
  <si>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</si>
  <si>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</si>
  <si>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</si>
  <si>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</si>
  <si>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</si>
  <si>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</si>
  <si>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</si>
  <si>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</si>
  <si>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</si>
  <si>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</si>
  <si>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</si>
  <si>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</si>
  <si>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</si>
  <si>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</si>
  <si>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</si>
  <si>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</si>
  <si>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</si>
  <si>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</si>
  <si>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</si>
  <si>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</si>
  <si>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</si>
  <si>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</si>
  <si>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</si>
  <si>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</si>
  <si>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</si>
  <si>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</si>
  <si>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</si>
  <si>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</si>
  <si>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</si>
  <si>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</si>
  <si>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</si>
  <si>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</si>
  <si>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</si>
  <si>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</si>
  <si>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</si>
  <si>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</si>
  <si>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</si>
  <si>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</si>
  <si>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</si>
  <si>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</si>
  <si>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</si>
  <si>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</si>
  <si>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</si>
  <si>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</si>
  <si>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</si>
  <si>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</si>
  <si>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</si>
  <si>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</si>
  <si>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</si>
  <si>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</si>
  <si>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</si>
  <si>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</si>
  <si>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</si>
  <si>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</si>
  <si>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</si>
  <si>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</si>
  <si>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</si>
  <si>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</si>
  <si>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</si>
  <si>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</si>
  <si>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</si>
  <si>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</si>
  <si>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</si>
  <si>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</si>
  <si>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</si>
  <si>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</si>
  <si>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</si>
  <si>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</si>
  <si>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</si>
  <si>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</si>
  <si>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</si>
  <si>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</si>
  <si>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</si>
  <si>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</si>
  <si>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</si>
  <si>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</si>
  <si>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</si>
  <si>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</si>
  <si>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</si>
  <si>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</si>
  <si>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</si>
  <si>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</si>
  <si>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</si>
  <si>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</si>
  <si>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</si>
  <si>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</si>
  <si>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</si>
  <si>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</si>
  <si>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</si>
  <si>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</si>
  <si>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</si>
  <si>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</si>
  <si>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</si>
  <si>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</si>
  <si>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</si>
  <si>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</si>
  <si>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</si>
  <si>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</si>
  <si>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</si>
  <si>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</si>
  <si>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</si>
  <si>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</si>
  <si>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</si>
  <si>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</si>
  <si>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</si>
  <si>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</si>
  <si>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</si>
  <si>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</si>
  <si>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</si>
  <si>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</si>
  <si>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</si>
  <si>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</si>
  <si>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</si>
  <si>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</si>
  <si>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</si>
  <si>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</si>
  <si>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</si>
  <si>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</si>
  <si>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</si>
  <si>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</si>
  <si>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</si>
  <si>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</si>
  <si>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</si>
  <si>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</si>
  <si>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</si>
  <si>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</si>
  <si>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</si>
  <si>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</si>
  <si>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</si>
  <si>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</si>
  <si>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</si>
  <si>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</si>
  <si>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</si>
  <si>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</si>
  <si>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</si>
  <si>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</si>
  <si>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</si>
  <si>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</si>
  <si>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</si>
  <si>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</si>
  <si>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</si>
  <si>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</si>
  <si>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</si>
  <si>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</si>
  <si>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</si>
  <si>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</si>
  <si>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</si>
  <si>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</si>
  <si>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</si>
  <si>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</si>
  <si>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</si>
  <si>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</si>
  <si>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</si>
  <si>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</si>
  <si>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</si>
  <si>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</si>
  <si>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</si>
  <si>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</si>
  <si>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</si>
  <si>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</si>
  <si>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</si>
  <si>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</si>
  <si>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</si>
  <si>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</si>
  <si>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</si>
  <si>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</si>
  <si>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</si>
  <si>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</si>
  <si>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</si>
  <si>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</si>
  <si>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</si>
  <si>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</si>
  <si>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</si>
  <si>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</si>
  <si>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</si>
  <si>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</si>
  <si>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</si>
  <si>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</si>
  <si>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</si>
  <si>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</si>
  <si>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</si>
  <si>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</si>
  <si>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</si>
  <si>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</si>
  <si>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</si>
  <si>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</si>
  <si>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</si>
  <si>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</si>
  <si>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</si>
  <si>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</si>
  <si>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</si>
  <si>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</si>
  <si>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</si>
  <si>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</si>
  <si>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</si>
  <si>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</si>
  <si>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</si>
  <si>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</si>
  <si>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</si>
  <si>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</si>
  <si>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</si>
  <si>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</si>
  <si>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</si>
  <si>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</si>
  <si>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</si>
  <si>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</si>
  <si>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</si>
  <si>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</si>
  <si>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</si>
  <si>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</si>
  <si>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</si>
  <si>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</si>
  <si>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</si>
  <si>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</si>
  <si>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</si>
  <si>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</si>
  <si>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</si>
  <si>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</si>
  <si>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</si>
  <si>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</si>
  <si>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</si>
  <si>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</si>
  <si>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</si>
  <si>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</si>
  <si>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</si>
  <si>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</si>
  <si>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</si>
  <si>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</si>
  <si>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</si>
  <si>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</si>
  <si>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</si>
  <si>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</si>
  <si>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</si>
  <si>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</si>
  <si>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</si>
  <si>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</si>
  <si>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</si>
  <si>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</si>
  <si>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</si>
  <si>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</si>
  <si>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</si>
  <si>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</si>
  <si>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</si>
  <si>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</si>
  <si>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</si>
  <si>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</si>
  <si>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</si>
  <si>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</si>
  <si>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</si>
  <si>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</si>
  <si>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</si>
  <si>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</si>
  <si>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</si>
  <si>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</si>
  <si>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</si>
  <si>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</si>
  <si>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</si>
  <si>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</si>
  <si>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</si>
  <si>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</si>
  <si>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</si>
  <si>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</si>
  <si>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</si>
  <si>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</si>
  <si>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</si>
  <si>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</si>
  <si>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</si>
  <si>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</si>
  <si>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</si>
  <si>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</si>
  <si>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</si>
  <si>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</si>
  <si>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</si>
  <si>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</si>
  <si>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</si>
  <si>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</si>
  <si>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</si>
  <si>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</si>
  <si>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</si>
  <si>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</si>
  <si>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</si>
  <si>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</si>
  <si>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</si>
  <si>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</si>
  <si>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</si>
  <si>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</si>
  <si>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</si>
  <si>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</si>
  <si>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</si>
  <si>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</si>
  <si>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</si>
  <si>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</si>
  <si>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</si>
  <si>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</si>
  <si>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</si>
  <si>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</si>
  <si>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</si>
  <si>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</si>
  <si>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</si>
  <si>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</si>
  <si>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</si>
  <si>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</si>
  <si>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</si>
  <si>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</si>
  <si>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</si>
  <si>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</si>
  <si>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</si>
  <si>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</si>
  <si>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</si>
  <si>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</si>
  <si>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</si>
  <si>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</si>
  <si>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</si>
  <si>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</si>
  <si>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</si>
  <si>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</si>
  <si>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</si>
  <si>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</si>
  <si>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</si>
  <si>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</si>
  <si>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</si>
  <si>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</si>
  <si>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</si>
  <si>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</si>
  <si>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</si>
  <si>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</si>
  <si>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</si>
  <si>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</si>
  <si>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</si>
  <si>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</si>
  <si>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</si>
  <si>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</si>
  <si>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</si>
  <si>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</si>
  <si>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</si>
  <si>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</si>
  <si>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</si>
  <si>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</si>
  <si>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</si>
  <si>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</si>
  <si>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</si>
  <si>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</si>
  <si>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</si>
  <si>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</si>
  <si>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</si>
  <si>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</si>
  <si>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</si>
  <si>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</si>
  <si>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</si>
  <si>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</si>
  <si>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</si>
  <si>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</si>
  <si>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</si>
  <si>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</si>
  <si>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</si>
  <si>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</si>
  <si>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</si>
  <si>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</si>
  <si>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</si>
  <si>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</si>
  <si>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</si>
  <si>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</si>
  <si>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</si>
  <si>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</si>
  <si>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</si>
  <si>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</si>
  <si>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</si>
  <si>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</si>
  <si>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</si>
  <si>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</si>
  <si>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</si>
  <si>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</si>
  <si>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</si>
  <si>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</si>
  <si>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</si>
  <si>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</si>
  <si>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</si>
  <si>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</si>
  <si>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</si>
  <si>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</si>
  <si>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</si>
  <si>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</si>
  <si>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</si>
  <si>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</si>
  <si>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</si>
  <si>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</si>
  <si>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</si>
  <si>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</si>
  <si>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</si>
  <si>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</si>
  <si>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</si>
  <si>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</si>
  <si>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</si>
  <si>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</si>
  <si>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</si>
  <si>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</si>
  <si>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</si>
  <si>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</si>
  <si>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</si>
  <si>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</si>
  <si>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</si>
  <si>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</si>
  <si>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</si>
  <si>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</si>
  <si>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</si>
  <si>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</si>
  <si>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</si>
  <si>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</si>
  <si>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</si>
  <si>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</si>
  <si>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</si>
  <si>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</si>
  <si>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</si>
  <si>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</si>
  <si>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</si>
  <si>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</si>
  <si>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</si>
  <si>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</si>
  <si>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</si>
  <si>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</si>
  <si>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</si>
  <si>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</si>
  <si>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</si>
  <si>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</si>
  <si>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</si>
  <si>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</si>
  <si>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</si>
  <si>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</si>
  <si>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</si>
  <si>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</si>
  <si>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</si>
  <si>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</si>
  <si>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</si>
  <si>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</si>
  <si>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</si>
  <si>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</si>
  <si>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</si>
  <si>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</si>
  <si>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</si>
  <si>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</si>
  <si>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</si>
  <si>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</si>
  <si>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</si>
  <si>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</si>
  <si>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</si>
  <si>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</si>
  <si>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</si>
  <si>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</si>
  <si>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</si>
  <si>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</si>
  <si>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</si>
  <si>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</si>
  <si>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</si>
  <si>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</si>
  <si>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</si>
  <si>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</si>
  <si>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</si>
  <si>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</si>
  <si>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</si>
  <si>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</si>
  <si>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</si>
  <si>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</si>
  <si>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</si>
  <si>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</si>
  <si>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</si>
  <si>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</si>
  <si>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</si>
  <si>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</si>
  <si>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</si>
  <si>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</si>
  <si>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</si>
  <si>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</si>
  <si>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</si>
  <si>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</si>
  <si>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</si>
  <si>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</si>
  <si>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</si>
  <si>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</si>
  <si>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</si>
  <si>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</si>
  <si>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</si>
  <si>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</si>
  <si>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</si>
  <si>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</si>
  <si>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</si>
  <si>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</si>
  <si>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</si>
  <si>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</si>
  <si>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</si>
  <si>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</si>
  <si>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</si>
  <si>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</si>
  <si>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</si>
  <si>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</si>
  <si>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</si>
  <si>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</si>
  <si>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</si>
  <si>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</si>
  <si>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</si>
  <si>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</si>
  <si>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</si>
  <si>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</si>
  <si>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</si>
  <si>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</si>
  <si>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</si>
  <si>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</si>
  <si>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</si>
  <si>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</si>
  <si>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</si>
  <si>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</si>
  <si>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</si>
  <si>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</si>
  <si>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</si>
  <si>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</si>
  <si>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</si>
  <si>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</si>
  <si>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</si>
  <si>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</si>
  <si>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</si>
  <si>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</si>
  <si>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</si>
  <si>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</si>
  <si>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</si>
  <si>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</si>
  <si>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</si>
  <si>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</si>
  <si>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</si>
  <si>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</si>
  <si>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</si>
  <si>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</si>
  <si>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</si>
  <si>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</si>
  <si>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</si>
  <si>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</si>
  <si>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</si>
  <si>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</si>
  <si>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</si>
  <si>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</si>
  <si>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</si>
  <si>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</si>
  <si>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</si>
  <si>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</si>
  <si>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</si>
  <si>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</si>
  <si>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</si>
  <si>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</si>
  <si>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</si>
  <si>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</si>
  <si>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</si>
  <si>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</si>
  <si>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</si>
  <si>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</si>
  <si>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</si>
  <si>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</si>
  <si>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</si>
  <si>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</si>
  <si>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</si>
  <si>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</si>
  <si>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</si>
  <si>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</si>
  <si>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</si>
  <si>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</si>
  <si>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</si>
  <si>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</si>
  <si>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</si>
  <si>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</si>
  <si>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</si>
  <si>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</si>
  <si>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</si>
  <si>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</si>
  <si>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</si>
  <si>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</si>
  <si>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</si>
  <si>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</si>
  <si>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</si>
  <si>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</si>
  <si>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</si>
  <si>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</si>
  <si>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</si>
  <si>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</si>
  <si>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</si>
  <si>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</si>
  <si>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</si>
  <si>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</si>
  <si>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</si>
  <si>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</si>
  <si>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</si>
  <si>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</si>
  <si>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</si>
  <si>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</si>
  <si>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</si>
  <si>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</si>
  <si>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</si>
  <si>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</si>
  <si>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</si>
  <si>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</si>
  <si>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</si>
  <si>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</si>
  <si>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</si>
  <si>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</si>
  <si>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</si>
  <si>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</si>
  <si>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</si>
  <si>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</si>
  <si>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</si>
  <si>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</si>
  <si>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</si>
  <si>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</si>
  <si>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</si>
  <si>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</si>
  <si>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</si>
  <si>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</si>
  <si>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</si>
  <si>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</si>
  <si>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</si>
  <si>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</si>
  <si>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</si>
  <si>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</si>
  <si>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</si>
  <si>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</si>
  <si>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</si>
  <si>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</si>
  <si>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</si>
  <si>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</si>
  <si>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</si>
  <si>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</si>
  <si>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</si>
  <si>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</si>
  <si>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</si>
  <si>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</si>
  <si>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</si>
  <si>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</si>
  <si>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</si>
  <si>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</si>
  <si>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</si>
  <si>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</si>
  <si>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</si>
  <si>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</si>
  <si>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</si>
  <si>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</si>
  <si>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</si>
  <si>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</si>
  <si>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</si>
  <si>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</si>
  <si>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</si>
  <si>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</si>
  <si>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</si>
  <si>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</si>
  <si>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</si>
  <si>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</si>
  <si>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</si>
  <si>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</si>
  <si>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</si>
  <si>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</si>
  <si>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</si>
  <si>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</si>
  <si>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</si>
  <si>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</si>
  <si>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</si>
  <si>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</si>
  <si>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</si>
  <si>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</si>
  <si>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</si>
  <si>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</si>
  <si>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</si>
  <si>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</si>
  <si>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</si>
  <si>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</si>
  <si>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</si>
  <si>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</si>
  <si>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</si>
  <si>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</si>
  <si>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</si>
  <si>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</si>
  <si>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</si>
  <si>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</si>
  <si>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</si>
  <si>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</si>
  <si>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</si>
  <si>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</si>
  <si>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</si>
  <si>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</si>
  <si>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</si>
  <si>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</si>
  <si>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</si>
  <si>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</si>
  <si>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</si>
  <si>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</si>
  <si>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</si>
  <si>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</si>
  <si>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</si>
  <si>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</si>
  <si>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</si>
  <si>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</si>
  <si>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</si>
  <si>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</si>
  <si>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</si>
  <si>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</si>
  <si>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</si>
  <si>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</si>
  <si>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</si>
  <si>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</si>
  <si>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</si>
  <si>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</si>
  <si>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</si>
  <si>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</si>
  <si>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</si>
  <si>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</si>
  <si>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</si>
  <si>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</si>
  <si>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</si>
  <si>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</si>
  <si>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</si>
  <si>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</si>
  <si>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</si>
  <si>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</si>
  <si>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</si>
  <si>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</si>
  <si>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</si>
  <si>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</si>
  <si>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</si>
  <si>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</si>
  <si>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</si>
  <si>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</si>
  <si>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</si>
  <si>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</si>
  <si>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</si>
  <si>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</si>
  <si>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</si>
  <si>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</si>
  <si>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</si>
  <si>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</si>
  <si>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</si>
  <si>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</si>
  <si>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</si>
  <si>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</si>
  <si>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</si>
  <si>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</si>
  <si>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</si>
  <si>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</si>
  <si>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</si>
  <si>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</si>
  <si>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</si>
  <si>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</si>
  <si>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</si>
  <si>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</si>
  <si>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</si>
  <si>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</si>
  <si>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</si>
  <si>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</si>
  <si>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</si>
  <si>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</si>
  <si>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</si>
  <si>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</si>
  <si>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</si>
  <si>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</si>
  <si>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</si>
  <si>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</si>
  <si>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</si>
  <si>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</si>
  <si>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</si>
  <si>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</si>
  <si>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</si>
  <si>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</si>
  <si>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</si>
  <si>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</si>
  <si>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</si>
  <si>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</si>
  <si>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</si>
  <si>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</si>
  <si>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</si>
  <si>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</si>
  <si>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</si>
  <si>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</si>
  <si>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</si>
  <si>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</si>
  <si>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</si>
  <si>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</si>
  <si>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</si>
  <si>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</si>
  <si>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</si>
  <si>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</si>
  <si>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</si>
  <si>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</si>
  <si>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</si>
  <si>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</si>
  <si>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</si>
  <si>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</si>
  <si>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</si>
  <si>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</si>
  <si>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</si>
  <si>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</si>
  <si>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</si>
  <si>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</si>
  <si>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</si>
  <si>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</si>
  <si>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</si>
  <si>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</si>
  <si>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</si>
  <si>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</si>
  <si>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</si>
  <si>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</si>
  <si>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</si>
  <si>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</si>
  <si>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</si>
  <si>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</si>
  <si>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</si>
  <si>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</si>
  <si>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</si>
  <si>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</si>
  <si>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</si>
  <si>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</si>
  <si>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</si>
  <si>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</si>
  <si>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</si>
  <si>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</si>
  <si>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</si>
  <si>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</si>
  <si>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</si>
  <si>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</si>
  <si>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</si>
  <si>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</si>
  <si>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</si>
  <si>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</si>
  <si>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</si>
  <si>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</si>
  <si>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</si>
  <si>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</si>
  <si>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</si>
  <si>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</si>
  <si>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</si>
  <si>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</si>
  <si>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</si>
  <si>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</si>
  <si>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</si>
  <si>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</si>
  <si>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</si>
  <si>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</si>
  <si>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</si>
  <si>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</si>
  <si>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</si>
  <si>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</si>
  <si>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</si>
  <si>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</si>
  <si>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</si>
  <si>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</si>
  <si>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</si>
  <si>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</si>
  <si>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</si>
  <si>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</si>
  <si>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</si>
  <si>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</si>
  <si>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</si>
  <si>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</si>
  <si>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</si>
  <si>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</si>
  <si>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</si>
  <si>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</si>
  <si>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</si>
  <si>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</si>
  <si>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</si>
  <si>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</si>
  <si>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</si>
  <si>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</si>
  <si>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</si>
  <si>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</si>
  <si>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</si>
  <si>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</si>
  <si>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</si>
  <si>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</si>
  <si>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</si>
  <si>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</si>
  <si>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</si>
  <si>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</si>
  <si>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</si>
  <si>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</si>
  <si>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</si>
  <si>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</si>
  <si>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</si>
  <si>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</si>
  <si>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</si>
  <si>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</si>
  <si>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</si>
  <si>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</si>
  <si>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</si>
  <si>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</si>
  <si>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</si>
  <si>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</si>
  <si>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</si>
  <si>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</si>
  <si>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</si>
  <si>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</si>
  <si>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</si>
  <si>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</si>
  <si>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</si>
  <si>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</si>
  <si>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</si>
  <si>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</si>
  <si>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</si>
  <si>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</si>
  <si>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</si>
  <si>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</si>
  <si>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</si>
  <si>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</si>
  <si>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</si>
  <si>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</si>
  <si>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</si>
  <si>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</si>
  <si>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</si>
  <si>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</si>
  <si>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</si>
  <si>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</si>
  <si>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</si>
  <si>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</si>
  <si>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</si>
  <si>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</si>
  <si>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</si>
  <si>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</si>
  <si>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</si>
  <si>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</si>
  <si>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</si>
  <si>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</si>
  <si>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</si>
  <si>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</si>
  <si>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</si>
  <si>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</si>
  <si>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</si>
  <si>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</si>
  <si>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</si>
  <si>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</si>
  <si>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</si>
  <si>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</si>
  <si>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</si>
  <si>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</si>
  <si>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</si>
  <si>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</si>
  <si>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</si>
  <si>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</si>
  <si>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</si>
  <si>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</si>
  <si>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</si>
  <si>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</si>
  <si>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</si>
  <si>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</si>
  <si>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</si>
  <si>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</si>
  <si>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</si>
  <si>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</si>
  <si>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</si>
  <si>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</si>
  <si>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</si>
  <si>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</si>
  <si>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</si>
  <si>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</si>
  <si>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</si>
  <si>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</si>
  <si>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</si>
  <si>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</si>
  <si>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</si>
  <si>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</si>
  <si>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</si>
  <si>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</si>
  <si>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</si>
  <si>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</si>
  <si>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</si>
  <si>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</si>
  <si>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</si>
  <si>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</si>
  <si>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</si>
  <si>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</si>
  <si>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</si>
  <si>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</si>
  <si>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</si>
  <si>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</si>
  <si>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</si>
  <si>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</si>
  <si>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</si>
  <si>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</si>
  <si>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</si>
  <si>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</si>
  <si>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</si>
  <si>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</si>
  <si>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</si>
  <si>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</si>
  <si>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</si>
  <si>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</si>
  <si>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</si>
  <si>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</si>
  <si>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</si>
  <si>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</si>
  <si>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</si>
  <si>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</si>
  <si>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</si>
  <si>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</si>
  <si>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</si>
  <si>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</si>
  <si>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</si>
  <si>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</si>
  <si>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</si>
  <si>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</si>
  <si>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</si>
  <si>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</si>
  <si>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</si>
  <si>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</si>
  <si>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</si>
  <si>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</si>
  <si>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</si>
  <si>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</si>
  <si>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</si>
  <si>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</si>
  <si>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</si>
  <si>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</si>
  <si>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</si>
  <si>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</si>
  <si>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</si>
  <si>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</si>
  <si>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</si>
  <si>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</si>
  <si>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</si>
  <si>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</si>
  <si>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</si>
  <si>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</si>
  <si>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</si>
  <si>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</si>
  <si>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</si>
  <si>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</si>
  <si>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</si>
  <si>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</si>
  <si>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</si>
  <si>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</si>
  <si>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</si>
  <si>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</si>
  <si>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</si>
  <si>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</si>
  <si>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</si>
  <si>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</si>
  <si>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</si>
  <si>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</si>
  <si>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</si>
  <si>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</si>
  <si>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</si>
  <si>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</si>
  <si>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</si>
  <si>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</si>
  <si>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</si>
  <si>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</si>
  <si>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</si>
  <si>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</si>
  <si>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</si>
  <si>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</si>
  <si>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</si>
  <si>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</si>
  <si>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</si>
  <si>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</si>
  <si>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</si>
  <si>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</si>
  <si>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</si>
  <si>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</si>
  <si>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</si>
  <si>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</si>
  <si>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</si>
  <si>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</si>
  <si>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</si>
  <si>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</si>
  <si>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</si>
  <si>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</si>
  <si>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</si>
  <si>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</si>
  <si>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</si>
  <si>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</si>
  <si>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</si>
  <si>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</si>
  <si>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</si>
  <si>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</si>
  <si>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</si>
  <si>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</si>
  <si>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</si>
  <si>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</si>
  <si>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</si>
  <si>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</si>
  <si>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</si>
  <si>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</si>
  <si>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</si>
  <si>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</si>
  <si>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</si>
  <si>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</si>
  <si>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</si>
  <si>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</si>
  <si>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</si>
  <si>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</si>
  <si>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</si>
  <si>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</si>
  <si>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</si>
  <si>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</si>
  <si>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</si>
  <si>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</si>
  <si>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</si>
  <si>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</si>
  <si>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</si>
  <si>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</si>
  <si>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</si>
  <si>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</si>
  <si>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</si>
  <si>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</si>
  <si>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</si>
  <si>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</si>
  <si>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</si>
  <si>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</si>
  <si>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</si>
  <si>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</si>
  <si>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</si>
  <si>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</si>
  <si>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</si>
  <si>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</si>
  <si>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</si>
  <si>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</si>
  <si>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</si>
  <si>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</si>
  <si>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</si>
  <si>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</si>
  <si>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</si>
  <si>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</si>
  <si>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</si>
  <si>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</si>
  <si>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</si>
  <si>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</si>
  <si>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</si>
  <si>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</si>
  <si>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</si>
  <si>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</si>
  <si>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</si>
  <si>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</si>
  <si>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</si>
  <si>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</si>
  <si>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</si>
  <si>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</si>
  <si>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</si>
  <si>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</si>
  <si>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</si>
  <si>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</si>
  <si>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</si>
  <si>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</si>
  <si>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</si>
  <si>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</si>
  <si>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</si>
  <si>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</si>
  <si>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</si>
  <si>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</si>
  <si>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</si>
  <si>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</si>
  <si>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</si>
  <si>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</si>
  <si>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</si>
  <si>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</si>
  <si>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</si>
  <si>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</si>
  <si>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</si>
  <si>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</si>
  <si>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</si>
  <si>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</si>
  <si>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</si>
  <si>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</si>
  <si>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</si>
  <si>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</si>
  <si>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</si>
  <si>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</si>
  <si>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</si>
  <si>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</si>
  <si>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</si>
  <si>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</si>
  <si>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</si>
  <si>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</si>
  <si>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</si>
  <si>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</si>
  <si>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</si>
  <si>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</si>
  <si>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</si>
  <si>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</si>
  <si>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</si>
  <si>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</si>
  <si>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</si>
  <si>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</si>
  <si>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</si>
  <si>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</si>
  <si>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</si>
  <si>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</si>
  <si>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</si>
  <si>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</si>
  <si>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</si>
  <si>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</si>
  <si>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</si>
  <si>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</si>
  <si>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</si>
  <si>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</si>
  <si>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</si>
  <si>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</si>
  <si>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</si>
  <si>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</si>
  <si>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</si>
  <si>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</si>
  <si>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</si>
  <si>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</si>
  <si>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</si>
  <si>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</si>
  <si>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</si>
  <si>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</si>
  <si>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</si>
  <si>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</si>
  <si>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</si>
  <si>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</si>
  <si>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</si>
  <si>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</si>
  <si>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</si>
  <si>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</si>
  <si>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</si>
  <si>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</si>
  <si>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</si>
  <si>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</si>
  <si>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</si>
  <si>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</si>
  <si>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</si>
  <si>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</si>
  <si>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</si>
  <si>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</si>
  <si>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</si>
  <si>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</si>
  <si>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</si>
  <si>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</si>
  <si>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</si>
  <si>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</si>
  <si>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</si>
  <si>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</si>
  <si>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</si>
  <si>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</si>
  <si>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</si>
  <si>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</si>
  <si>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</si>
  <si>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</si>
  <si>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</si>
  <si>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</si>
  <si>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</si>
  <si>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</si>
  <si>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</si>
  <si>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</si>
  <si>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</si>
  <si>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</si>
  <si>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</si>
  <si>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</si>
  <si>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</si>
  <si>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</si>
  <si>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</si>
  <si>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</si>
  <si>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</si>
  <si>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</si>
  <si>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</si>
  <si>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</si>
  <si>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</si>
  <si>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</si>
  <si>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</si>
  <si>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</si>
  <si>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</si>
  <si>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</si>
  <si>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</si>
  <si>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</si>
  <si>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</si>
  <si>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</si>
  <si>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</si>
  <si>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</si>
  <si>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</si>
  <si>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</si>
  <si>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</si>
  <si>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</si>
  <si>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</si>
  <si>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</si>
  <si>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</si>
  <si>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</si>
  <si>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</si>
  <si>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</si>
  <si>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</si>
  <si>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</si>
  <si>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</si>
  <si>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</si>
  <si>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</si>
  <si>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</si>
  <si>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</si>
  <si>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</si>
  <si>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</si>
  <si>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</si>
  <si>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</si>
  <si>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</si>
  <si>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</si>
  <si>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</si>
  <si>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</si>
  <si>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</si>
  <si>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</si>
  <si>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</si>
  <si>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</si>
  <si>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</si>
  <si>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</si>
  <si>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</si>
  <si>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</si>
  <si>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</si>
  <si>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</si>
  <si>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</si>
  <si>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</si>
  <si>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</si>
  <si>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</si>
  <si>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</si>
  <si>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</si>
  <si>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</si>
  <si>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</si>
  <si>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</si>
  <si>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</si>
  <si>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</si>
  <si>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</si>
  <si>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</si>
  <si>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</si>
  <si>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</si>
  <si>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</si>
  <si>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</si>
  <si>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</si>
  <si>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</si>
  <si>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</si>
  <si>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</si>
  <si>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</si>
  <si>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</si>
  <si>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</si>
  <si>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</si>
  <si>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</si>
  <si>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</si>
  <si>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</si>
  <si>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</si>
  <si>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</si>
  <si>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</si>
  <si>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</si>
  <si>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</si>
  <si>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</si>
  <si>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</si>
  <si>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</si>
  <si>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</si>
  <si>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</si>
  <si>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</si>
  <si>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</si>
  <si>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</si>
  <si>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</si>
  <si>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</si>
  <si>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</si>
  <si>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</si>
  <si>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</si>
  <si>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</si>
  <si>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</si>
  <si>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</si>
  <si>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</si>
  <si>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</si>
  <si>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</si>
  <si>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</si>
  <si>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</si>
  <si>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</si>
  <si>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</si>
  <si>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</si>
  <si>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</si>
  <si>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</si>
  <si>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</si>
  <si>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</si>
  <si>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</si>
  <si>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</si>
  <si>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</si>
  <si>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</si>
  <si>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</si>
  <si>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</si>
  <si>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</si>
  <si>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</si>
  <si>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</si>
  <si>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</si>
  <si>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</si>
  <si>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</si>
  <si>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</si>
  <si>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</si>
  <si>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</si>
  <si>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</si>
  <si>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</si>
  <si>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</si>
  <si>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</si>
  <si>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</si>
  <si>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</si>
  <si>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</si>
  <si>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</si>
  <si>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</si>
  <si>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</si>
  <si>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</si>
  <si>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</si>
  <si>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</si>
  <si>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</si>
  <si>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</si>
  <si>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</si>
  <si>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</si>
  <si>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</si>
  <si>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</si>
  <si>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</si>
  <si>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</si>
  <si>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</si>
  <si>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</si>
  <si>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</si>
  <si>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</si>
  <si>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</si>
  <si>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</si>
  <si>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</si>
  <si>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</si>
  <si>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</si>
  <si>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</si>
  <si>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</si>
  <si>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</si>
  <si>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</si>
  <si>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</si>
  <si>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</si>
  <si>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</si>
  <si>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</si>
  <si>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</si>
  <si>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</si>
  <si>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</si>
  <si>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</si>
  <si>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</si>
  <si>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</si>
  <si>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</si>
  <si>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</si>
  <si>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</si>
  <si>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</si>
  <si>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</si>
  <si>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</si>
  <si>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</si>
  <si>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</si>
  <si>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</si>
  <si>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</si>
  <si>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</si>
  <si>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</si>
  <si>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</si>
  <si>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</si>
  <si>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</si>
  <si>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</si>
  <si>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</si>
  <si>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</si>
  <si>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</si>
  <si>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</si>
  <si>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</si>
  <si>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</si>
  <si>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</si>
  <si>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</si>
  <si>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</si>
  <si>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</si>
  <si>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</si>
  <si>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</si>
  <si>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</si>
  <si>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</si>
  <si>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</si>
  <si>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</si>
  <si>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</si>
  <si>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</si>
  <si>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</si>
  <si>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</si>
  <si>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</si>
  <si>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</si>
  <si>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</si>
  <si>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</si>
  <si>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</si>
  <si>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</si>
  <si>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</si>
  <si>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</si>
  <si>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</si>
  <si>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</si>
  <si>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</si>
  <si>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</si>
  <si>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</si>
  <si>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</si>
  <si>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</si>
  <si>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</si>
  <si>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</si>
  <si>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</si>
  <si>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</si>
  <si>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</si>
  <si>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</si>
  <si>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</si>
  <si>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</si>
  <si>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</si>
  <si>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</si>
  <si>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</si>
  <si>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</si>
  <si>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</si>
  <si>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</si>
  <si>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</si>
  <si>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</si>
  <si>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</si>
  <si>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</si>
  <si>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</si>
  <si>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</si>
  <si>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</si>
  <si>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</si>
  <si>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</si>
  <si>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</si>
  <si>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</si>
  <si>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</si>
  <si>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</si>
  <si>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</si>
  <si>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</si>
  <si>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</si>
  <si>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</si>
  <si>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</si>
  <si>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</si>
  <si>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</si>
  <si>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</si>
  <si>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</si>
  <si>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</si>
  <si>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</si>
  <si>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</si>
  <si>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</si>
  <si>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</si>
  <si>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</si>
  <si>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</si>
  <si>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</si>
  <si>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</si>
  <si>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</si>
  <si>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</si>
  <si>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</si>
  <si>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</si>
  <si>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</si>
  <si>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</si>
  <si>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</si>
  <si>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</si>
  <si>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</si>
  <si>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</si>
  <si>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</si>
  <si>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</si>
  <si>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</si>
  <si>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</si>
  <si>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</si>
  <si>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</si>
  <si>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</si>
  <si>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</si>
  <si>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</si>
  <si>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</si>
  <si>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</si>
  <si>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</si>
  <si>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</si>
  <si>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</si>
  <si>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</si>
  <si>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</si>
  <si>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</si>
  <si>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</si>
  <si>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</si>
  <si>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</si>
  <si>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</si>
  <si>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</si>
  <si>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</si>
  <si>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</si>
  <si>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</si>
  <si>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</si>
  <si>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</si>
  <si>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</si>
  <si>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</si>
  <si>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</si>
  <si>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</si>
  <si>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</si>
  <si>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</si>
  <si>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</si>
  <si>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</si>
  <si>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</si>
  <si>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</si>
  <si>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</si>
  <si>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</si>
  <si>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</si>
  <si>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</si>
  <si>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</si>
  <si>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</si>
  <si>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</si>
  <si>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</si>
  <si>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</si>
  <si>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</si>
  <si>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</si>
  <si>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</si>
  <si>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</si>
  <si>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</si>
  <si>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</si>
  <si>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</si>
  <si>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</si>
  <si>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</si>
  <si>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</si>
  <si>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</si>
  <si>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</si>
  <si>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</si>
  <si>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</si>
  <si>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</si>
  <si>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</si>
  <si>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</si>
  <si>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</si>
  <si>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</si>
  <si>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</si>
  <si>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</si>
  <si>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</si>
  <si>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</si>
  <si>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</si>
  <si>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</si>
  <si>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</si>
  <si>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</si>
  <si>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</si>
  <si>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</si>
  <si>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</si>
  <si>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</si>
  <si>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</si>
  <si>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</si>
  <si>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</si>
  <si>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</si>
  <si>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</si>
  <si>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</si>
  <si>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</si>
  <si>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</si>
  <si>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</si>
  <si>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</si>
  <si>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</si>
  <si>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</si>
  <si>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</si>
  <si>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</si>
  <si>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</si>
  <si>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</si>
  <si>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</si>
  <si>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</si>
  <si>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</si>
  <si>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</si>
  <si>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</si>
  <si>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</si>
  <si>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</si>
  <si>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</si>
  <si>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</si>
  <si>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</si>
  <si>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</si>
  <si>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</si>
  <si>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</si>
  <si>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</si>
  <si>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</si>
  <si>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</si>
  <si>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</si>
  <si>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</si>
  <si>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</si>
  <si>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</si>
  <si>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</si>
  <si>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</si>
  <si>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</si>
  <si>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</si>
  <si>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</si>
  <si>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</si>
  <si>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</si>
  <si>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</si>
  <si>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</si>
  <si>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</si>
  <si>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</si>
  <si>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</si>
  <si>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</si>
  <si>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</si>
  <si>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</si>
  <si>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</si>
  <si>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</si>
  <si>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</si>
  <si>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</si>
  <si>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</si>
  <si>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</si>
  <si>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</si>
  <si>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</si>
  <si>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</si>
  <si>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</si>
  <si>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</si>
  <si>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</si>
  <si>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</si>
  <si>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</si>
  <si>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</si>
  <si>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</si>
  <si>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</si>
  <si>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</si>
  <si>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</si>
  <si>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</si>
  <si>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</si>
  <si>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</si>
  <si>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</si>
  <si>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</si>
  <si>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</si>
  <si>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</si>
  <si>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</si>
  <si>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</si>
  <si>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</si>
  <si>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</si>
  <si>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</si>
  <si>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</si>
  <si>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</si>
  <si>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</si>
  <si>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</si>
  <si>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</si>
  <si>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</si>
  <si>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</si>
  <si>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</si>
  <si>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</si>
  <si>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</si>
  <si>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</si>
  <si>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</si>
  <si>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</si>
  <si>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</si>
  <si>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</si>
  <si>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</si>
  <si>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</si>
  <si>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</si>
  <si>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</si>
  <si>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</si>
  <si>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</si>
  <si>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</si>
  <si>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</si>
  <si>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</si>
  <si>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</si>
  <si>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</si>
  <si>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</si>
  <si>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</si>
  <si>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</si>
  <si>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</si>
  <si>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</si>
  <si>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</si>
  <si>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</si>
  <si>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</si>
  <si>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</si>
  <si>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</si>
  <si>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</si>
  <si>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</si>
  <si>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</si>
  <si>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</si>
  <si>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</si>
  <si>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</si>
  <si>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</si>
  <si>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</si>
  <si>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</si>
  <si>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</si>
  <si>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</si>
  <si>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</si>
  <si>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</si>
  <si>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</si>
  <si>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</si>
  <si>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</si>
  <si>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</si>
  <si>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</si>
  <si>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</si>
  <si>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</si>
  <si>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</si>
  <si>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</si>
  <si>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</si>
  <si>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</si>
  <si>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</si>
  <si>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</si>
  <si>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</si>
  <si>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</si>
  <si>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</si>
  <si>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</si>
  <si>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</si>
  <si>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</si>
  <si>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</si>
  <si>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</si>
  <si>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</si>
  <si>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</si>
  <si>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</si>
  <si>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</si>
  <si>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</si>
  <si>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</si>
  <si>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</si>
  <si>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</si>
  <si>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</si>
  <si>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</si>
  <si>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</si>
  <si>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</si>
  <si>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</si>
  <si>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</si>
  <si>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</si>
  <si>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</si>
  <si>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</si>
  <si>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</si>
  <si>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</si>
  <si>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</si>
  <si>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</si>
  <si>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</si>
  <si>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</si>
  <si>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</si>
  <si>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</si>
  <si>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</si>
  <si>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</si>
  <si>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</si>
  <si>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</si>
  <si>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</si>
  <si>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</si>
  <si>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</si>
  <si>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</si>
  <si>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</si>
  <si>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</si>
  <si>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</si>
  <si>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</si>
  <si>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</si>
  <si>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</si>
  <si>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</si>
  <si>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</si>
  <si>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</si>
  <si>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</si>
  <si>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</si>
  <si>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</si>
  <si>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</si>
  <si>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</si>
  <si>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</si>
  <si>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</si>
  <si>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</si>
  <si>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</si>
  <si>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</si>
  <si>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</si>
  <si>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</si>
  <si>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</si>
  <si>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</si>
  <si>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</si>
  <si>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</si>
  <si>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</si>
  <si>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</si>
  <si>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</si>
  <si>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</si>
  <si>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</si>
  <si>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</si>
  <si>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</si>
  <si>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</si>
  <si>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</si>
  <si>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</si>
  <si>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</si>
  <si>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</si>
  <si>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</si>
  <si>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</si>
  <si>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</si>
  <si>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</si>
  <si>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</si>
  <si>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</si>
  <si>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</si>
  <si>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</si>
  <si>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</si>
  <si>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</si>
  <si>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</si>
  <si>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PCM-20251029-00001554</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</si>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</sst>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5" xfId="0" applyFont="1" applyFill="1" applyBorder="1" applyAlignment="1">
      <alignment horizontal="center" vertical="center" wrapText="1"/>
    </xf>
    <xf numFmtId="0" fontId="35" fillId="0" borderId="0" xfId="0" applyFont="1"/>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9" totalsRowShown="0" headerRowDxfId="48" dataDxfId="47" headerRowBorderDxfId="45" tableBorderDxfId="46" totalsRowBorderDxfId="44">
  <autoFilter ref="A1:L16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296.65846550925926</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3.9530324072984513E-2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45959.606891435185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45959.606891435185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45959.606891435185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45959.606891435185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45959.606891435185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45959.606891435185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45959.606891435185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45959.606891435185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45959.606891435185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45959.606891435185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45959.606891435185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45959.606891435185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45959.606891435185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45959.606891435185</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45959.606891435185</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45959.606891319447</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45959.606891319447</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45959.606891319447</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45959.606891319447</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45959.606891319447</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45959.606891319447</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45959.606891319447</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45959.606891319447</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45959.606891319447</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45959.606891319447</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45959.606891319447</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45959.606891319447</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45959.606891319447</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45959.606891319447</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45959.606891319447</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45959.606891319447</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45959.606891319447</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45959.606891319447</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45959.606891319447</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45959.606891319447</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45959.606891319447</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45959.606891319447</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45959.606891319447</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45959.606891319447</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45959.606891319447</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45959.606891319447</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45959.606891319447</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45959.606891319447</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45959.606891319447</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45959.606891319447</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45959.606891319447</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45959.606891319447</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45959.606891319447</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45959.606891319447</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45959.606891319447</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45959.606891319447</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45959.606891319447</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45959.606891319447</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45959.606891319447</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45959.606891319447</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45959.606891319447</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45959.606891319447</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45959.606891319447</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45959.606891319447</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45959.606891319447</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45959.606891319447</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45959.606891319447</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45959.606891319447</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45959.606891319447</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45959.606891319447</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45959.606891319447</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45959.606891319447</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45959.606891319447</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45959.606891319447</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45959.606891319447</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45959.606891319447</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45959.606891319447</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45959.606891319447</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45959.606891319447</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45959.606891319447</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45959.606891319447</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45959.606891319447</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45959.606891319447</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45959.606891319447</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45959.606891319447</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45959.606891319447</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45959.606891319447</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45959.606891319447</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45959.606891319447</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45959.606891319447</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45959.606891319447</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45959.606891319447</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45959.606891319447</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45959.606891319447</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45959.606891319447</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45959.606891319447</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45959.606891319447</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45959.606891319447</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45959.606891319447</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45959.606891319447</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45959.606891319447</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45959.606891319447</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45959.606891319447</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45959.606891319447</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45959.606891319447</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45959.606891319447</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45959.606891319447</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45959.606891319447</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45959.606891319447</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45959.606891319447</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45959.606891319447</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45959.606891319447</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45959.606891319447</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45959.606891319447</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45959.606891319447</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45959.606891319447</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45959.606891319447</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45959.606891319447</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45959.606891319447</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45959.606891319447</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45959.606891319447</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45959.606891319447</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45959.606891319447</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45959.606891319447</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45959.606891319447</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45959.606891319447</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45959.606891319447</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45959.606891319447</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45959.606891319447</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45959.606891319447</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45959.606891319447</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45959.606891319447</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45959.606891319447</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45959.606891319447</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45959.606891319447</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45959.606891319447</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45959.606891319447</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45959.606891319447</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45959.606891319447</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45959.606891319447</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45959.606891319447</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45959.606891319447</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45959.606891319447</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45959.606891319447</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45959.606891319447</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45959.606891319447</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45959.606891319447</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45959.606891319447</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45959.606891319447</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45959.606891319447</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45959.606891319447</v>
      </c>
      <c r="H149" s="136"/>
      <c r="I149" s="134" t="str">
        <f>IFERROR(VLOOKUP(D149,DB!A:F,6,0),"")</f>
        <v/>
      </c>
      <c r="J149" s="134" t="str">
        <f>IFERROR(VLOOKUP(D149,DB!A:G,7,0),"")</f>
        <v/>
      </c>
      <c r="K149" s="138"/>
      <c r="L149" s="139" t="str">
        <f>IFERROR(VLOOKUP(D149,DB!A:I,9,0),"")</f>
        <v/>
      </c>
    </row>
    <row r="150" spans="1:12" ht="15" customHeight="1">
      <c r="A150" s="173"/>
      <c r="B150" s="146" t="str">
        <f>IFERROR(VLOOKUP(D150,DB!A:K,11,0),"")</f>
        <v/>
      </c>
      <c r="C150" s="146"/>
      <c r="D150" s="146"/>
      <c r="E150" s="147"/>
      <c r="F150" s="148"/>
      <c r="G150" s="149">
        <f ca="1">IFERROR(NOW()-F150,"")</f>
        <v>45959.606891319447</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134.60705347222392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0.86480798611592036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45959.606891319447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45959.606891319447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45959.606891319447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45959.606891319447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45959.606891319447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45959.606891319447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45959.606891319447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45959.606891319447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45959.606891319447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45959.606891319447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45959.606891319447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45959.606891319447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45959.606891319447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45959.606891319447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45959.606891319447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45959.606891319447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45959.606891319447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45959.606891319447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45959.606891319447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45959.606891319447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45959.606891319447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45959.606891319447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45959.606891319447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45959.606891319447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45959.606891319447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45959.606891319447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45959.606891319447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45959.606891319447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45959.606891319447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45959.606891319447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45959.606891319447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45959.606891319447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45959.606891319447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45959.606891319447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45959.606891319447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45959.606891319447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45959.606891319447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45959.606891319447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45959.606891319447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45959.606891319447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45959.606891319447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45959.606891319447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45959.606891319447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45959.606891319447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45959.606891319447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45959.606891319447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45959.606891319447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45959.606891319447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45959.606891319447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45959.606891319447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45959.606891319447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45959.606891319447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45959.606891319447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45959.606891319447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45959.606891319447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45959.606891319447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45959.606891319447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45959.606891319447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45959.606891319447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45959.606891319447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45959.606891319447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45959.606891319447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45959.606891319447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45959.606891319447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45959.606891319447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45959.606891319447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45959.606891319447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45959.606891319447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45959.606891319447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45959.606891319447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45959.606891319447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45959.606891319447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45959.606891319447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45959.606891319447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45959.606891319447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45959.606891319447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45959.606891319447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45959.606891319447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45959.606891319447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45959.606891319447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45959.606891319447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45959.606891319447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45959.606891319447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45959.606891319447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45959.606891319447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45959.606891319447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45959.606891319447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45959.606891319447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45959.606891319447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45959.606891319447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45959.606891319447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45959.606891319447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45959.606891319447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45959.606891319447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45959.606891319447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45959.606891319447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45959.606891319447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45959.606891319447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45959.606891319447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45959.606891319447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45959.606891319447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45959.606891319447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45959.606891319447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45959.606891319447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45959.606891319447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45959.606891319447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45959.606891319447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45959.606891319447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45959.606891319447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45959.606891319447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45959.606891319447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45959.606891319447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45959.606891319447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45959.606891319447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45959.606891319447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45959.606891319447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45959.606891319447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45959.606891319447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45959.606891319447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45959.606891319447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45959.606891319447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45959.606891319447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45959.606891319447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45959.606891319447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45959.606891319447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45959.606891319447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45959.606891319447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45959.606891319447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45959.606891319447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45959.606891319447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45959.606891319447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45959.606891319447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45959.606891319447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45959.606891319447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45959.606891319447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45959.606891319447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45959.606891319447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45959.606891319447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45959.606891319447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45959.606891319447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45959.606891319447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45959.606891319447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45959.606891319447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45959.606891319447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45959.606891319447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45959.606891319447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45959.606891319447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45959.606891319447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45959.606891319447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45959.606891319447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45959.606891319447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45959.606891319447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45959.606891319447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45959.606891319447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45959.606891319447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45959.606891319447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45959.606891319447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45959.606891319447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45959.606891319447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45959.606891319447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45959.606891319447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45959.606891319447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45959.606891319447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45959.606891319447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45959.606891319447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45959.606891319447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45959.606891319447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45959.606891319447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45959.606891319447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45959.606891319447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45959.606891319447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45959.606891319447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45959.606891319447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45959.606891319447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45959.606891319447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45959.606891319447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45959.606891319447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45959.606891319447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45959.606891319447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45959.606891319447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45959.606891319447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45959.606891319447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45959.606891319447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45959.574942129628</v>
      </c>
      <c r="G2" s="21">
        <f ca="1">IFERROR(NOW()-F2,"-")</f>
        <v>3.1949189818988089E-2</v>
      </c>
      <c r="H2" s="22">
        <v>45959.572164351855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1</v>
      </c>
      <c r="D3" s="18" t="s">
        <v>24181</v>
      </c>
      <c r="E3" s="18" t="s">
        <v>39021</v>
      </c>
      <c r="F3" s="20">
        <v>45959.588194444441</v>
      </c>
      <c r="G3" s="21">
        <f ca="1">IFERROR(NOW()-F3,"-")</f>
        <v>1.8696875005844049E-2</v>
      </c>
      <c r="H3" s="22">
        <v>45959.581747685188</v>
      </c>
      <c r="I3" s="19" t="str">
        <f>IFERROR(VLOOKUP(D3,DB!A:F,6,0),"")</f>
        <v>SCECO</v>
      </c>
      <c r="J3" s="18" t="str">
        <f>IFERROR(VLOOKUP(D3,DB!A:G,7,0),"")</f>
        <v>Dead+Dead</v>
      </c>
      <c r="K3" s="46" t="s">
        <v>39112</v>
      </c>
      <c r="L3" s="23" t="str">
        <f>IFERROR(VLOOKUP(D3,DB!A:I,9,0),"")</f>
        <v>Latis</v>
      </c>
    </row>
    <row r="4" spans="1:13" ht="15" customHeight="1">
      <c r="A4" s="19"/>
      <c r="B4" s="63" t="str">
        <f>IFERROR(VLOOKUP(D4,DB!A:K,11,0),"")</f>
        <v/>
      </c>
      <c r="C4" s="18"/>
      <c r="D4" s="63"/>
      <c r="E4" s="18"/>
      <c r="F4" s="20"/>
      <c r="G4" s="21">
        <f ca="1">IFERROR(NOW()-F4,"-")</f>
        <v>45959.606891319447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45959.606891435185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45959.606891435185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45959.606891435185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45959.606891435185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45959.606891435185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45959.606891435185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45959.606891435185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45959.606891435185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45959.606891435185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45959.606891435185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45959.606891435185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45959.606891435185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45959.606891435185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45959.606891435185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45959.606891435185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45959.606891435185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45959.606891435185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45959.606891435185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45959.606891435185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45959.606891435185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45959.606891435185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45959.606891435185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45959.606891435185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45959.606891435185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45959.606891435185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45959.606891435185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45959.606891435185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45959.606891435185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45959.606891435185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45959.606891435185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45959.606891435185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45959.606891435185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45959.606891435185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45959.606891435185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45959.606891435185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45959.606891435185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45959.606891435185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45959.606891435185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45959.606891435185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45959.606891435185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45959.606891435185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45959.606891435185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45959.606891435185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45959.606891435185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45959.606891435185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45959.606891435185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45959.606891435185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45959.606891435185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45959.606891435185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45959.606891435185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45959.606891435185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45959.606891435185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45959.606891435185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45959.606891435185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45959.606891435185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45959.606891435185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45959.606891435185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45959.606891435185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45959.606891435185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45959.606891435185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45959.606891435185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45959.606891435185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45959.606891435185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45959.606891435185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45959.606891435185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45959.606891435185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45959.606891435185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45959.606891435185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45959.606891435185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45959.606891435185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45959.606891435185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45959.606891435185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45959.606891435185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45959.606891435185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45959.606891435185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45959.606891435185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45959.606891435185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45959.606891435185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45959.606891435185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45959.606891435185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45959.606891435185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45959.606891435185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45959.606891435185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45959.606891435185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45959.606891435185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45959.606891435185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45959.606891435185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45959.606891435185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45959.606891435185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45959.606891435185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45959.606891435185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45959.606891435185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45959.606891435185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45959.606891435185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45959.606891435185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45959.606891435185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45959.606891435185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45959.606891435185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45959.606891435185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45959.606891435185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45959.606891435185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45959.606891435185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45959.606891435185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45959.606891435185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45959.606891435185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45959.606891435185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45959.606891435185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45959.606891435185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45959.606891435185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45959.606891435185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45959.606891435185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45959.606891435185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45959.606891435185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45959.606891435185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45959.606891435185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45959.606891435185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45959.606891435185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45959.606891435185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45959.606891435185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45959.606891435185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45959.606891435185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45959.606891435185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45959.606891435185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45959.606891435185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45959.606891435185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45959.606891435185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45959.606891435185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45959.606891435185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45959.606891435185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45959.606891435185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45959.606891435185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45959.606891435185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45959.606891435185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45959.606891435185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45959.606891435185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45959.606891435185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45959.606891435185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45959.606891435185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45959.606891435185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45959.606891435185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45959.606891435185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45959.606891435185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45959.606891435185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45959.606891435185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45959.606891435185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45959.606891435185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45959.606891435185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45959.606891435185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45959.606891435185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45959.606891435185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45959.606891435185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45959.606891435185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45959.606891435185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45959.606891435185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45959.606891435185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45959.606891435185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45959.606891435185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45959.606891435185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45959.606891435185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45959.606891435185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45959.606891435185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45959.606891435185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45959.606891435185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45959.606891435185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45959.606891435185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45959.606891435185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45959.606891435185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45959.606891435185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45959.606891435185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45959.606891435185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45959.606891435185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45959.606891435185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45959.606891435185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45959.606891435185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45959.606891435185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45959.606891435185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45959.606891435185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45959.606891435185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45959.606891435185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45959.606891435185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45959.606891435185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45959.606891435185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45959.606891435185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45959.606891435185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45959.606891435185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45959.606891435185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45959.606891435185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45959.606891435185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45959.606891435185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45959.606891435185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45959.606891435185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45959.606891435185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45959.606891435185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45959.606891435185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45959.606891435185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45959.606891435185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45959.606891435185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45959.606891435185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45959.606891435185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45959.606891435185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45959.606891435185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45959.606891435185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45959.606891435185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45959.606891435185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45959.606891435185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45959.606891435185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45959.606891435185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45959.606891435185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45959.606891435185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45959.606891435185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45959.606891435185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45959.606891435185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45959.606891435185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45959.606891435185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45959.606891435185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45959.606891435185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45959.606891435185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45959.606891435185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45959.606891435185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45959.606891435185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45959.606891435185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45959.606891435185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45959.606891435185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45959.606891435185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45959.606891435185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45959.606891435185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45959.606891435185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45959.606891435185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45959.606891435185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45959.606891435185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45959.606891435185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45959.606891435185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45959.606891435185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45959.606891435185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45959.606891435185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45959.606891435185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45959.606891435185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45959.606891435185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45959.606891435185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45959.606891435185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45959.606891435185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45959.606891435185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45959.606891435185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45959.606891435185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45959.606891435185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45959.606891435185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45959.606891435185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45959.606891435185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45959.606891435185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45959.606891435185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45959.606891435185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45959.606891435185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45959.606891435185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45959.606891435185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45959.606891435185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45959.606891435185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45959.606891435185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45959.606891435185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45959.606891435185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45959.606891435185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45959.606891435185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45959.606891435185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45959.606891435185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45959.606891435185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45959.606891435185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45959.606891435185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45959.606891435185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45959.606891435185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45959.606891435185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45959.606891435185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45959.606891435185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45959.606891435185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45959.606891435185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45959.606891435185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45959.606891435185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45959.606891435185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45959.606891435185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45959.606891435185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45959.606891435185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45959.606891435185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45959.606891435185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45959.606891435185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45959.606891435185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45959.606891435185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45959.606891435185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45959.606891435185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45959.606891435185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45959.606891435185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45959.606891435185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45959.606891435185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45959.606891435185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45959.606891435185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45959.606891435185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45959.606891435185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45959.606891435185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45959.606891435185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45959.606891435185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45959.606891435185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45959.606891435185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45959.606891435185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45959.606891435185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45959.606891435185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45959.606891435185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45959.606891435185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45959.606891435185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45959.606891435185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45959.606891435185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45959.606891435185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45959.606891435185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45959.606891435185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45959.606891435185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45959.606891435185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45959.606891435185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45959.606891435185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45959.606891435185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45959.606891435185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45959.606891435185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45959.606891435185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45959.606891435185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45959.606891435185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45959.606891435185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45959.606891435185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45959.606891435185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45959.606891435185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45959.606891435185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45959.606891435185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45959.606891435185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45959.606891435185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45959.606891435185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45959.606891435185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45959.606891435185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45959.606891435185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45959.606891435185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45959.606891435185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45959.606891435185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45959.606891435185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45959.606891435185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45959.606891435185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45959.606891435185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45959.606891435185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45959.606891435185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45959.606891435185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45959.606891435185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45959.606891435185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45959.606891435185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45959.606891435185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45959.606891435185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45959.606891435185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45959.606891435185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45959.606891435185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45959.606891435185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45959.606891435185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45959.606891435185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45959.606891435185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45959.606891435185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45959.606891435185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45959.606891435185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45959.606891435185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45959.606891435185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45959.606891435185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45959.606891435185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45959.606891435185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45959.606891435185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45959.606891435185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45959.606891435185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45959.606891435185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45959.606891435185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45959.606891435185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45959.606891435185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45959.606891435185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45959.606891435185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45959.606891435185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45959.606891435185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45959.606891435185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45959.606891435185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45959.606891435185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45959.606891435185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45959.606891435185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45959.606891435185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45959.606891435185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45959.606891435185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45959.606891435185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45959.606891435185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45959.606891435185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45959.606891435185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45959.606891435185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45959.606891435185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45959.606891435185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45959.606891435185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45959.606891435185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45959.606891435185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45959.606891435185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45959.606891435185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45959.606891435185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45959.606891435185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45959.606891435185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45959.606891435185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45959.606891435185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45959.606891435185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45959.606891435185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45959.606891435185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45959.606891435185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45959.606891435185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45959.606891435185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45959.606891435185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45959.606891435185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45959.606891435185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45959.606891435185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45959.606891435185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45959.606891435185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45959.606891435185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45959.606891435185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45959.606891435185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45959.606891435185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45959.606891435185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45959.606891435185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45959.606891435185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45959.606891435185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45959.606891435185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45959.606891435185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45959.606891435185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45959.606891435185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45959.606891435185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45959.606891435185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45959.606891435185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45959.606891435185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45959.606891435185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45959.606891435185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45959.606891435185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45959.606891435185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45959.606891435185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45959.606891435185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45959.606891435185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45959.606891435185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45959.606891435185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45959.606891435185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45959.606891435185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45959.606891435185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45959.606891435185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45959.606891435185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45959.606891435185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45959.606891435185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45959.606891435185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45959.606891435185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45959.606891435185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45959.606891435185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45959.606891435185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45959.606891435185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45959.606891435185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45959.606891435185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45959.606891435185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45959.606891435185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45959.606891435185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45959.606891435185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45959.606891435185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45959.606891435185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45959.606891435185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45959.606891435185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45959.606891435185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45959.606891435185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45959.606891435185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45959.606891435185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45959.606891435185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45959.606891435185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45959.606891435185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45959.606891435185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45959.606891435185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45959.606891435185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45959.606891435185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45959.606891435185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45959.606891435185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45959.606891435185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45959.606891435185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45959.606891435185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45959.606891435185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45959.606891435185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45959.606891435185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45959.606891435185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45959.606891435185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45959.606891435185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45959.606891435185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45959.606891435185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45959.606891435185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45959.606891435185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45959.606891435185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45959.606891435185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45959.606891435185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45959.606891435185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45959.606891435185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45959.606891435185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45959.606891435185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45959.606891435185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45959.606891435185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45959.606891435185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45959.606891435185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45959.606891435185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45959.606891435185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45959.606891435185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45959.606891435185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45959.606891435185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45959.606891435185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45959.606891435185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45959.606891435185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45959.606891435185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45959.606891435185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45959.606891435185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45959.606891435185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45959.606891435185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45959.606891435185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45959.606891435185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45959.606891435185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45959.606891435185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45959.606891435185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45959.606891435185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45959.606891435185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45959.606891435185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45959.606891435185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45959.606891435185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45959.606891435185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45959.606891435185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45959.606891435185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45959.606891435185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45959.606891435185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45959.606891435185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45959.606891435185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45959.606891435185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45959.606891435185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45959.606891435185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45959.606891435185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45959.606891435185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45959.606891435185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45959.606891435185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45959.606891435185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45959.606891435185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45959.606891435185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45959.606891435185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45959.606891435185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45959.606891435185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45959.606891435185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45959.606891435185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45959.606891435185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45959.606891435185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45959.606891435185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45959.606891435185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45959.606891435185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45959.606891435185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45959.606891435185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45959.606891435185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45959.606891435185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45959.606891435185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45959.606891435185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45959.606891435185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45959.606891435185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45959.606891435185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45959.606891435185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45959.606891435185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45959.606891435185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45959.606891435185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45959.606891435185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45959.606891435185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45959.606891435185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45959.606891435185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45959.606891435185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45959.606891435185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45959.606891435185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45959.606891435185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45959.606891435185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45959.606891435185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45959.606891435185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45959.606891435185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45959.606891435185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45959.606891435185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45959.606891435185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45959.606891435185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45959.606891435185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45959.606891435185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45959.606891435185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45959.606891435185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45959.606891435185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45959.606891435185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45959.606891435185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45959.606891435185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45959.606891435185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45959.606891435185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45959.606891435185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45959.606891435185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45959.606891435185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45959.606891435185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45959.606891435185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45959.606891435185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45959.606891435185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45959.606891435185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45959.606891435185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45959.606891435185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45959.606891435185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45959.606891435185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45959.606891435185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45959.606891435185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45959.606891435185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45959.606891435185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45959.606891435185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45959.606891435185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45959.606891435185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45959.606891435185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45959.606891435185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45959.606891435185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45959.606891435185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45959.606891435185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45959.606891435185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45959.606891435185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45959.606891435185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45959.606891435185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45959.606891435185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45959.606891435185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45959.606891435185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45959.606891435185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45959.606891435185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45959.606891435185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45959.606891435185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45959.606891435185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45959.606891435185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45959.606891435185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45959.606891435185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45959.606891435185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45959.606891435185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45959.606891435185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45959.606891435185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45959.606891435185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45959.606891435185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45959.606891435185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45959.606891435185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45959.606891435185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45959.606891435185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45959.606891435185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45959.606891435185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45959.606891435185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45959.606891435185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45959.606891435185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45959.606891435185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45959.606891435185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45959.606891435185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45959.606891435185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45959.606891435185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45959.606891435185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45959.606891435185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45959.606891435185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45959.606891435185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45959.606891435185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45959.606891435185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45959.606891435185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45959.606891435185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45959.606891435185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45959.606891435185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45959.606891435185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45959.606891435185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45959.606891435185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45959.606891435185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45959.606891435185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45959.606891435185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45959.606891435185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45959.606891435185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45959.606891435185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45959.606891435185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45959.606891435185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45959.606891435185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45959.606891435185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45959.606891435185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45959.606891435185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45959.606891435185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45959.606891435185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45959.606891435185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45959.606891435185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45959.606891435185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45959.606891435185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45959.606891435185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45959.606891435185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45959.606891435185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45959.606891435185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45959.606891435185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45959.606891435185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45959.606891435185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45959.606891435185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45959.606891435185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45959.606891435185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45959.606891435185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45959.606891435185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45959.606891435185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45959.606891435185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45959.606891435185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45959.606891435185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45959.606891435185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45959.606891435185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45959.606891435185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45959.606891435185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45959.606891435185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45959.606891435185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45959.606891435185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45959.606891435185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45959.606891435185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45959.606891435185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45959.606891435185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45959.606891435185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45959.606891435185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45959.606891435185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45959.606891435185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45959.606891435185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45959.606891435185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45959.606891435185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45959.606891435185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45959.606891435185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45959.606891435185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45959.606891435185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45959.606891435185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45959.606891435185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45959.606891435185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45959.606891435185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45959.606891435185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45959.606891435185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45959.606891435185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45959.606891435185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45959.606891435185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45959.606891435185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45959.606891435185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45959.606891435185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45959.606891435185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45959.606891435185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45959.606891435185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45959.606891435185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45959.606891435185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45959.606891435185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45959.606891435185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45959.606891435185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45959.606891435185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45959.606891435185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45959.606891435185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45959.606891435185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45959.606891435185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45959.606891435185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45959.606891435185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45959.606891435185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45959.606891435185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45959.606891435185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45959.606891435185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45959.606891435185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45959.606891435185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45959.606891435185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45959.606891435185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45959.606891435185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45959.606891435185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45959.606891435185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45959.606891435185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45959.606891435185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45959.606891435185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45959.606891435185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45959.606891435185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45959.606891435185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45959.606891435185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45959.606891435185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45959.606891435185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45959.606891435185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45959.606891435185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45959.606891435185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45959.606891435185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45959.606891435185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45959.606891435185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45959.606891435185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45959.606891435185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45959.606891435185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45959.606891435185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45959.606891435185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45959.606891435185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45959.606891435185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45959.606891435185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45959.606891435185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45959.606891435185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45959.606891435185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45959.606891435185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45959.606891435185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45959.606891435185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45959.606891435185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45959.606891435185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45959.606891435185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45959.606891435185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45959.606891435185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45959.606891435185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45959.606891435185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45959.606891435185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45959.606891435185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45959.606891435185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45959.606891435185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45959.606891435185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45959.606891435185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45959.606891435185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45959.606891435185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45959.606891435185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45959.606891435185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45959.606891435185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45959.606891435185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45959.606891435185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45959.606891435185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45959.606891435185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45959.606891435185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45959.606891435185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45959.606891435185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45959.606891435185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45959.606891435185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45959.606891435185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45959.606891435185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45959.606891435185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45959.606891435185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45959.606891435185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45959.606891435185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45959.606891435185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45959.606891435185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45959.606891435185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45959.606891435185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45959.606891435185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45959.606891435185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45959.606891435185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45959.606891435185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45959.606891435185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45959.606891435185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45959.606891435185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45959.606891435185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45959.606891435185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45959.606891435185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45959.606891435185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45959.606891435185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45959.606891435185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45959.606891435185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45959.606891435185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45959.606891435185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45959.606891435185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45959.606891435185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45959.606891435185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45959.606891435185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45959.606891435185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45959.606891435185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45959.606891435185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45959.606891435185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45959.606891435185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45959.606891435185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45959.606891435185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45959.606891435185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45959.606891435185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45959.606891435185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45959.606891435185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45959.606891435185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45959.606891435185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45959.606891435185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45959.606891435185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45959.606891435185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45959.606891435185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45959.606891435185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45959.606891435185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45959.606891435185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45959.606891435185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45959.606891435185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45959.606891435185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45959.606891435185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45959.606891435185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45959.606891435185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45959.606891435185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45959.606891435185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45959.606891435185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45959.606891435185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45959.606891435185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45959.606891435185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45959.606891435185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45959.606891435185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45959.606891435185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45959.606891435185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45959.606891435185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45959.606891435185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45959.606891435185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45959.606891435185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45959.606891435185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45959.606891435185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45959.606891435185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45959.606891435185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45959.606891435185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45959.606891435185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45959.606891435185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45959.606891435185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45959.606891435185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45959.606891435185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45959.606891435185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45959.606891435185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45959.606891435185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45959.606891435185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45959.606891435185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45959.606891435185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45959.606891435185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45959.606891435185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45959.606891435185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45959.606891435185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45959.606891435185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45959.606891435185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45959.606891435185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45959.606891435185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45959.606891435185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45959.606891435185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45959.606891435185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45959.606891435185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45959.606891435185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45959.606891435185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45959.606891435185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45959.606891435185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45959.606891435185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45959.606891435185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45959.606891435185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45959.606891435185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45959.606891435185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45959.606891435185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45959.606891435185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45959.606891435185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45959.606891435185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45959.606891435185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45959.606891435185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45959.606891435185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45959.606891435185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45959.606891435185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45959.606891435185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45959.606891435185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45959.606891435185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45959.606891435185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45959.606891435185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45959.606891435185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45959.606891435185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45959.606891435185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45959.606891435185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45959.606891435185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45959.606891435185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45959.606891435185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45959.606891435185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45959.606891435185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45959.606891435185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45959.606891435185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45959.606891435185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45959.606891435185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45959.606891435185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45959.606891435185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45959.606891435185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45959.606891435185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45959.606891435185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45959.606891435185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45959.606891435185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45959.606891435185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45959.606891435185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45959.606891435185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45959.606891435185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45959.606891435185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45959.606891435185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45959.606891435185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45959.606891435185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45959.606891435185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45959.606891435185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45959.606891435185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45959.606891435185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45959.606891435185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45959.606891435185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45959.606891435185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45959.606891435185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45959.606891435185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45959.606891435185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45959.606891435185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45959.606891435185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45959.606891435185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45959.606891435185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45959.606891435185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45959.606891435185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45959.606891435185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45959.606891435185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45959.606891435185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45959.606891435185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45959.606891435185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45959.606891435185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45959.606891435185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45959.606891435185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45959.606891435185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45959.606891435185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45959.606891435185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45959.606891435185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45959.606891435185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45959.606891435185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45959.606891435185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45959.606891435185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45959.606891435185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45959.606891435185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45959.606891435185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45959.606891435185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45959.606891435185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45959.606891435185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45959.606891435185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45959.606891435185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45959.606891435185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45959.606891435185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45959.606891435185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45959.606891435185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45959.606891435185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45959.606891435185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45959.606891435185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45959.606891435185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45959.606891435185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45959.606891435185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45959.606891435185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45959.606891435185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45959.606891435185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45959.606891435185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45959.606891435185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45959.606891435185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45959.606891435185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45959.606891435185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45959.606891435185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45959.606891435185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45959.606891435185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45959.606891435185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45959.606891435185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45959.606891435185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45959.606891435185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45959.606891435185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45959.606891435185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45959.606891435185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45959.606891435185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45959.606891435185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45959.606891435185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45959.606891435185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45959.606891435185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45959.606891435185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45959.606891435185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45959.606891435185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45959.606891435185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45959.606891435185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45959.606891435185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45959.606891435185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45959.606891435185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45959.606891435185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45959.606891435185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45959.606891435185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45959.606891435185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45959.606891435185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45959.606891435185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45959.606891435185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45959.606891435185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45959.606891435185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45959.606891435185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45959.606891435185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45959.606891435185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45959.606891435185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45959.606891435185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45959.606891435185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45959.606891435185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45959.606891435185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45959.606891435185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45959.606891435185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45959.606891435185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45959.606891435185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45959.606891435185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45959.606891435185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45959.606891435185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45959.606891435185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45959.606891435185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45959.606891435185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45959.606891435185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45959.606891435185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45959.606891435185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45959.606891435185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45959.606891435185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45959.606891435185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45959.606891435185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45959.606891435185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45959.606891435185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45959.606891435185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45959.606891435185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45959.606891435185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45959.606891435185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45959.606891435185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45959.606891435185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45959.606891435185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45959.606891435185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45959.606891435185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45959.606891435185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45959.606891435185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45959.606891435185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45959.606891435185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45959.606891435185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45959.606891435185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45959.606891435185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45959.606891435185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45959.606891435185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45959.606891435185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45959.606891435185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45959.606891435185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45959.606891435185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45959.606891435185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45959.606891435185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45959.606891435185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45959.606891435185</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9"/>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256.1261738425892</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v>45959.581006944441</v>
      </c>
      <c r="G3" s="124">
        <f ca="1">IFERROR(NOW()-F3,"")</f>
        <v>2.5884490743919741E-2</v>
      </c>
      <c r="H3" s="123">
        <v>45959.359988425924</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1</v>
      </c>
      <c r="D4" s="121" t="s">
        <v>35921</v>
      </c>
      <c r="E4" s="98" t="s">
        <v>39021</v>
      </c>
      <c r="F4" s="123">
        <v>45959.535636574074</v>
      </c>
      <c r="G4" s="124">
        <f ca="1">IFERROR(NOW()-F4,"")</f>
        <v>7.1254861111810897E-2</v>
      </c>
      <c r="H4" s="123">
        <v>45959.529872685183</v>
      </c>
      <c r="I4" s="119" t="str">
        <f>IFERROR(VLOOKUP(D4,DB!A:F,6,0),"")</f>
        <v>Generator-SG</v>
      </c>
      <c r="J4" s="119" t="str">
        <f>IFERROR(VLOOKUP(D4,DB!A:G,7,0),"")</f>
        <v>Dead</v>
      </c>
      <c r="K4" s="125" t="s">
        <v>39118</v>
      </c>
      <c r="L4" s="121" t="str">
        <f>IFERROR(VLOOKUP(D4,DB!A:I,9,0),"")</f>
        <v>Latis</v>
      </c>
    </row>
    <row r="5" spans="1:16" ht="15" customHeight="1">
      <c r="A5" s="119"/>
      <c r="B5" s="119" t="str">
        <f>IFERROR(VLOOKUP(D5,DB!A:K,11,0),"")</f>
        <v/>
      </c>
      <c r="C5" s="120"/>
      <c r="D5" s="121"/>
      <c r="E5" s="122"/>
      <c r="F5" s="123"/>
      <c r="G5" s="124">
        <f ca="1">IFERROR(NOW()-F5,"")</f>
        <v>45959.606891435185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45959.606891435185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45959.606891435185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45959.606891435185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45959.606891435185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45959.606891435185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45959.606891435185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45959.606891435185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45959.606891435185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45959.606891435185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45959.606891435185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45959.606891435185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45959.606891435185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45959.606891435185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45959.606891435185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45959.606891435185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45959.606891435185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45959.606891435185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45959.606891435185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45959.606891435185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45959.606891435185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45959.606891435185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45959.606891435185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45959.606891435185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45959.606891435185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45959.606891435185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45959.606891435185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45959.606891435185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45959.606891435185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45959.606891435185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45959.606891435185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45959.606891435185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45959.606891435185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45959.606891435185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45959.606891435185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45959.606891435185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45959.606891435185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45959.606891435185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45959.606891435185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45959.606891435185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45959.606891435185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45959.606891435185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45959.606891435185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45959.606891435185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45959.606891435185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45959.606891435185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45959.606891435185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45959.606891435185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45959.606891435185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45959.606891435185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45959.606891435185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45959.606891435185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45959.606891435185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45959.606891435185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45959.606891435185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45959.606891435185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45959.606891435185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45959.606891435185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45959.606891435185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45959.606891435185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45959.606891435185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45959.606891435185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45959.606891435185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45959.606891435185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45959.606891435185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45959.606891435185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45959.606891435185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45959.606891435185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45959.606891435185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45959.606891435185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45959.606891435185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45959.606891435185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45959.606891435185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45959.606891435185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45959.606891435185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45959.606891435185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45959.606891435185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45959.606891435185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45959.606891435185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45959.606891435185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45959.606891435185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45959.606891435185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45959.606891435185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45959.606891435185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45959.606891435185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45959.606891435185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45959.606891435185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45959.606891435185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45959.606891435185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45959.606891435185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45959.606891435185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45959.606891435185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45959.606891435185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45959.606891435185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45959.606891435185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45959.606891435185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45959.606891435185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45959.606891435185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45959.606891435185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45959.606891435185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45959.606891435185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45959.606891435185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45959.606891435185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45959.606891435185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45959.606891435185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45959.606891435185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45959.606891435185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45959.606891435185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45959.606891435185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45959.606891435185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45959.606891435185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45959.606891435185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45959.606891435185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45959.606891435185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45959.606891435185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45959.606891435185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45959.606891435185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45959.606891435185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45959.606891435185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45959.606891435185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45959.606891435185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45959.606891435185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45959.606891435185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45959.606891435185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45959.606891435185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45959.606891435185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45959.606891435185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45959.606891435185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45959.606891435185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45959.606891435185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45959.606891435185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45959.606891435185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45959.606891435185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45959.606891435185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45959.606891435185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45959.606891435185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45959.606891435185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45959.606891435185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45959.606891435185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45959.606891435185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45959.606891435185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45959.606891435185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45959.606891435185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45959.606891435185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45959.606891435185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45959.606891435185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45959.606891435185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45959.606891435185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45959.606891435185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45959.606891435185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45959.606891435185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45959.606891435185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45959.606891435185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45959.606891435185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45959.606891435185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45959.606891435185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45959.606891435185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45959.606891435185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45959.606891435185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45959.606891435185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45959.606891435185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45959.606891435185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45959.606891435185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45959.606891435185</v>
      </c>
      <c r="H168" s="123"/>
      <c r="I168" s="119" t="str">
        <f>IFERROR(VLOOKUP(D168,DB!A:F,6,0),"")</f>
        <v/>
      </c>
      <c r="J168" s="119" t="str">
        <f>IFERROR(VLOOKUP(D168,DB!A:G,7,0),"")</f>
        <v/>
      </c>
      <c r="K168" s="125"/>
      <c r="L168" s="121" t="str">
        <f>IFERROR(VLOOKUP(D168,DB!A:I,9,0),"")</f>
        <v/>
      </c>
    </row>
    <row r="169" spans="1:12" ht="15" customHeight="1">
      <c r="A169" s="126"/>
      <c r="B169" s="126" t="str">
        <f>IFERROR(VLOOKUP(D169,DB!A:K,11,0),"")</f>
        <v/>
      </c>
      <c r="C169" s="127"/>
      <c r="D169" s="128"/>
      <c r="E169" s="129"/>
      <c r="F169" s="130"/>
      <c r="G169" s="131">
        <f ca="1">IFERROR(NOW()-F169,"")</f>
        <v>45959.606891435185</v>
      </c>
      <c r="H169" s="130"/>
      <c r="I169" s="126" t="str">
        <f>IFERROR(VLOOKUP(D169,DB!A:F,6,0),"")</f>
        <v/>
      </c>
      <c r="J169" s="126" t="str">
        <f>IFERROR(VLOOKUP(D169,DB!A:G,7,0),"")</f>
        <v/>
      </c>
      <c r="K169" s="132"/>
      <c r="L169" s="128" t="str">
        <f>IFERROR(VLOOKUP(D169,DB!A:I,9,0),"")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67.774831249997078</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33.418014120368753</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10.945780324072985</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45959.606891435185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45959.606891435185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45959.606891435185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45959.606891435185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45959.606891435185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45959.606891435185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45959.606891435185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45959.606891435185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45959.606891435185</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45959.606891435185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45959.606891435185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45959.606891435185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45959.606891435185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45959.606891435185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45959.606891435185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45959.606891435185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45959.606891435185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45959.606891435185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45959.606891435185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45959.606891435185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45959.606891435185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45959.606891435185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45959.606891435185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45959.606891435185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45959.606891435185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45959.606891435185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45959.606891435185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45959.606891435185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45959.606891435185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45959.606891435185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45959.606891435185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45959.606891435185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45959.606891435185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45959.606891435185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45959.606891435185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45959.606891435185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45959.606891435185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45959.606891435185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45959.606891435185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45959.606891435185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45959.606891435185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45959.606891435185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45959.606891435185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45959.606891435185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45959.606891435185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45959.606891435185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45959.606891435185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45959.606891435185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45959.606891435185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45959.606891435185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45959.606891435185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45959.606891435185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45959.606891435185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45959.606891435185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45959.606891435185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45959.606891435185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45959.606891435185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45959.606891435185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45959.606891435185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45959.606891435185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45959.606891435185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45959.606891435185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45959.606891435185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45959.606891435185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45959.606891435185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45959.606891435185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45959.606891435185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45959.606891435185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45959.606891435185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45959.606891435185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45959.606891435185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45959.606891435185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45959.606891435185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45959.606891435185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45959.606891435185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45959.606891435185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45959.606891435185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45959.606891435185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45959.606891435185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45959.606891435185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45959.606891435185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45959.606891435185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45959.606891435185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45959.606891435185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45959.606891435185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45959.606891435185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45959.606891435185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45959.606891435185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45959.606891435185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45959.606891435185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45959.606891435185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45959.606891435185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45959.606891435185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45959.606891435185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45959.606891435185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45959.606891435185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45959.606891435185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45959.606891435185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45959.606891435185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45959.606891435185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45959.606891435185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45959.606891435185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45959.606891435185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45959.606891435185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45959.606891435185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45959.606891435185</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45959.606891435185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45959.606891435185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45959.606891435185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45959.606891435185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45959.606891435185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45959.606891435185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45959.606891435185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45959.606891435185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45959.606891435185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45959.606891435185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45959.606891435185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45959.606891435185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45959.606891435185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45959.606891435185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45959.606891435185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45959.606891435185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45959.606891435185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45959.606891435185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45959.606891435185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45959.606891435185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45959.606891435185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45959.606891435185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45959.606891435185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45959.606891435185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45959.606891435185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45959.606891435185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45959.606891435185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45959.606891435185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45959.606891435185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45959.606891435185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45959.606891435185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45959.606891435185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45959.606891435185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45959.606891435185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45959.606891435185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45959.606891435185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45959.606891435185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45959.606891435185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45959.606891435185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45959.606891435185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45959.606891435185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45959.606891435185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45959.606891435185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45959.606891435185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45959.606891435185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45959.606891435185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45959.606891435185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45959.606891435185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45959.606891435185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45959.606891435185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45959.606891435185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45959.606891435185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45959.606891435185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45959.606891435185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45959.606891435185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45959.606891435185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45959.606891435185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45959.606891435185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45959.606891435185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45959.606891435185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45959.606891435185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45959.606891435185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45959.606891435185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45959.606891435185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45959.606891435185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45959.606891435185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45959.606891435185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45959.606891435185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45959.606891435185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45959.606891435185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45959.606891435185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45959.606891435185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45959.606891435185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45959.606891435185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45959.606891435185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45959.606891435185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45959.606891435185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45959.606891435185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45959.606891435185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45959.606891435185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45959.606891435185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45959.606891435185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45959.606891435185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45959.606891435185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45959.606891435185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45959.606891435185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45959.606891435185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45959.606891435185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45959.606891435185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45959.606891435185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45959.606891435185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45959.606891435185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45959.606891435185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45959.606891435185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45959.606891435185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45959.606891435185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45959.606891435185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45959.606891435185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45959.606891435185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45959.606891435185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45959.606891435185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45959.606891435185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45959.606891435185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45959.606891435185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45959.606891435185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45959.606891435185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45959.606891435185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45959.606891435185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45959.606891435185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45959.606891435185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45959.606891435185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45959.606891435185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45959.606891435185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45959.606891435185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45959.606891435185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45959.606891435185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45959.606891435185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45959.606891435185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45959.606891435185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45959.606891435185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45959.606891435185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45959.606891435185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45959.606891435185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45959.606891435185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45959.606891435185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45959.606891435185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45959.606891435185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45959.606891435185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45959.606891435185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45959.606891435185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45959.606891435185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45959.606891435185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45959.606891435185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45959.606891435185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45959.606891435185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45959.606891435185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45959.606891435185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45959.606891435185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45959.606891435185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45959.606891435185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45959.606891435185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45959.606891435185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45959.606891435185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45959.606891435185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45959.606891435185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45959.606891435185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45959.606891435185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45959.606891435185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45959.606891435185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45959.606891435185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45959.606891435185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45959.606891435185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45959.606891435185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45959.606891435185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45959.606891435185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45959.606891435185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45959.606891435185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45959.606891435185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45959.606891435185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45959.606891435185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45959.606891435185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45959.606891435185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45959.606891435185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45959.606891435185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45959.606891435185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45959.606891435185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45959.606891435185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45959.606891435185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45959.606891435185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45959.606891435185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45959.606891435185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45959.606891435185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45959.606891435185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45959.606891435185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45959.606891435185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45959.606891435185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45959.606891435185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45959.606891435185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45959.606891435185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45959.606891435185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45959.606891435185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45959.606891435185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45959.606891435185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45959.606891435185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45959.606891435185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45959.606891435185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45959.606891435185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45959.606891435185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45959.606891435185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45959.606891435185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45959.606891435185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45959.606891435185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45959.606891435185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45959.606891435185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45959.606891435185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45959.606891435185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45959.606891435185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45959.606891435185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45959.606891435185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45959.606891435185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45959.606891435185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45959.606891435185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45959.606891435185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45959.606891435185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45959.606891435185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45959.606891435185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45959.606891435185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45959.606891435185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45959.606891435185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45959.606891435185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45959.606891435185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45959.606891435185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45959.606891435185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45959.606891435185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45959.606891435185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45959.606891435185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45959.606891435185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45959.606891435185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45959.606891435185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45959.606891435185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45959.606891435185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45959.606891435185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45959.606891435185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45959.606891435185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45959.606891435185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45959.606891435185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45959.606891435185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45959.606891435185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45959.606891435185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45959.606891435185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45959.606891435185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45959.606891435185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45959.606891435185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45959.606891435185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45959.606891435185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45959.606891435185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45959.606891435185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45959.606891435185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45959.606891435185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45959.606891435185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45959.606891435185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45959.606891435185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45959.606891435185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45959.606891435185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45959.606891435185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45959.606891435185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45959.606891435185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45959.606891435185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45959.606891435185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45959.606891435185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45959.606891435185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45959.606891435185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45959.606891435185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45959.606891435185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45959.606891435185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45959.606891435185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45959.606891435185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45959.606891435185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45959.606891435185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45959.606891435185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45959.606891435185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45959.606891435185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45959.606891435185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45959.606891435185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45959.606891435185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45959.606891435185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45959.606891435185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45959.606891435185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45959.606891435185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45959.606891435185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45959.606891435185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45959.606891435185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45959.606891435185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45959.606891435185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45959.606891435185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45959.606891435185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45959.606891435185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45959.606891435185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45959.606891435185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45959.606891435185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45959.606891435185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45959.606891435185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45959.606891435185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45959.606891435185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45959.606891435185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45959.606891435185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45959.606891435185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45959.606891435185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45959.606891435185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45959.606891435185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45959.606891435185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45959.606891435185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45959.606891435185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45959.606891435185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45959.606891435185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45959.606891435185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45959.606891435185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45959.606891435185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45959.606891435185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45959.606891435185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45959.606891435185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45959.606891435185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45959.606891435185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45959.606891435185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45959.606891435185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45959.606891435185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45959.606891435185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45959.606891435185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45959.606891435185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45959.606891435185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45959.606891435185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45959.606891435185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45959.606891435185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45959.606891435185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45959.606891435185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45959.606891435185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45959.606891435185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45959.606891435185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45959.606891435185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45959.606891435185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45959.606891435185</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7</v>
      </c>
      <c r="D2" s="103" t="s">
        <v>34903</v>
      </c>
      <c r="E2" s="106" t="s">
        <v>39126</v>
      </c>
      <c r="F2" s="107">
        <v>45959.585532407407</v>
      </c>
      <c r="G2" s="77">
        <f ca="1">IFERROR(NOW()-F2,"-")</f>
        <v>2.1358912039431743E-2</v>
      </c>
      <c r="H2" s="107">
        <v>45959.585532407407</v>
      </c>
      <c r="I2" s="103" t="str">
        <f>IFERROR(VLOOKUP(D2,DB!A:F,6,0),"")</f>
        <v>SCECO</v>
      </c>
      <c r="J2" s="102" t="str">
        <f>IFERROR(VLOOKUP(D2,DB!A:G,7,0),"")</f>
        <v>Vandalized</v>
      </c>
      <c r="K2" s="108" t="s">
        <v>39127</v>
      </c>
      <c r="L2" s="109" t="str">
        <f>IFERROR(VLOOKUP(D2,DB!A:I,9,0),"")</f>
        <v>Latis</v>
      </c>
    </row>
    <row r="3" spans="1:16383" ht="31.5" customHeight="1">
      <c r="A3" s="104" t="s">
        <v>39128</v>
      </c>
      <c r="B3" s="103" t="str">
        <f>IFERROR(VLOOKUP(D3,DB!A:K,11,0),"")</f>
        <v>R6</v>
      </c>
      <c r="C3" s="105">
        <v>2</v>
      </c>
      <c r="D3" s="103" t="s">
        <v>35967</v>
      </c>
      <c r="E3" s="106" t="s">
        <v>39021</v>
      </c>
      <c r="F3" s="107"/>
      <c r="G3" s="77">
        <f ca="1">IFERROR(NOW()-F3,"-")</f>
        <v>45959.606891319447</v>
      </c>
      <c r="H3" s="107">
        <v>45959.565659722219</v>
      </c>
      <c r="I3" s="103" t="str">
        <f>IFERROR(VLOOKUP(D3,DB!A:F,6,0),"")</f>
        <v>SCECO</v>
      </c>
      <c r="J3" s="102" t="str">
        <f>IFERROR(VLOOKUP(D3,DB!A:G,7,0),"")</f>
        <v>Dead</v>
      </c>
      <c r="K3" s="108" t="s">
        <v>39129</v>
      </c>
      <c r="L3" s="109" t="str">
        <f>IFERROR(VLOOKUP(D3,DB!A:I,9,0),"")</f>
        <v>Latis</v>
      </c>
    </row>
    <row r="4" spans="1:16383" ht="31.5" customHeight="1">
      <c r="A4" s="104" t="s">
        <v>39128</v>
      </c>
      <c r="B4" s="103" t="str">
        <f>IFERROR(VLOOKUP(D4,DB!A:K,11,0),"")</f>
        <v>R6</v>
      </c>
      <c r="C4" s="105">
        <v>1</v>
      </c>
      <c r="D4" s="103" t="s">
        <v>35750</v>
      </c>
      <c r="E4" s="106" t="s">
        <v>39021</v>
      </c>
      <c r="F4" s="107"/>
      <c r="G4" s="77">
        <f ca="1">IFERROR(NOW()-F4,"-")</f>
        <v>45959.606891319447</v>
      </c>
      <c r="H4" s="107">
        <v>45959.550497685188</v>
      </c>
      <c r="I4" s="103" t="str">
        <f>IFERROR(VLOOKUP(D4,DB!A:F,6,0),"")</f>
        <v>SCECO</v>
      </c>
      <c r="J4" s="102" t="str">
        <f>IFERROR(VLOOKUP(D4,DB!A:G,7,0),"")</f>
        <v>Vandalized</v>
      </c>
      <c r="K4" s="108" t="s">
        <v>39130</v>
      </c>
      <c r="L4" s="109" t="str">
        <f>IFERROR(VLOOKUP(D4,DB!A:I,9,0),"")</f>
        <v>Latis</v>
      </c>
    </row>
    <row r="5" spans="1:16383" ht="31.5" customHeight="1">
      <c r="A5" s="104" t="s">
        <v>39128</v>
      </c>
      <c r="B5" s="103" t="str">
        <f>IFERROR(VLOOKUP(D5,DB!A:K,11,0),"")</f>
        <v>R6</v>
      </c>
      <c r="C5" s="105">
        <v>1</v>
      </c>
      <c r="D5" s="103" t="s">
        <v>35039</v>
      </c>
      <c r="E5" s="106" t="s">
        <v>39021</v>
      </c>
      <c r="F5" s="107"/>
      <c r="G5" s="77">
        <f ca="1">IFERROR(NOW()-F5,"-")</f>
        <v>45959.606891319447</v>
      </c>
      <c r="H5" s="107">
        <v>45959.551666666666</v>
      </c>
      <c r="I5" s="103" t="str">
        <f>IFERROR(VLOOKUP(D5,DB!A:F,6,0),"")</f>
        <v>SCECO</v>
      </c>
      <c r="J5" s="102" t="str">
        <f>IFERROR(VLOOKUP(D5,DB!A:G,7,0),"")</f>
        <v>Vandalized</v>
      </c>
      <c r="K5" s="108" t="s">
        <v>39131</v>
      </c>
      <c r="L5" s="109" t="str">
        <f>IFERROR(VLOOKUP(D5,DB!A:I,9,0),"")</f>
        <v>Latis</v>
      </c>
    </row>
    <row r="6" spans="1:16383" ht="31.5" customHeight="1">
      <c r="A6" s="104"/>
      <c r="B6" s="103" t="str">
        <f>IFERROR(VLOOKUP(D6,DB!A:K,11,0),"")</f>
        <v/>
      </c>
      <c r="C6" s="105"/>
      <c r="D6" s="103"/>
      <c r="E6" s="106"/>
      <c r="F6" s="107"/>
      <c r="G6" s="77">
        <f ca="1">IFERROR(NOW()-F6,"-")</f>
        <v>45959.606891319447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45959.606891319447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2"/>
      <c r="E8" s="106"/>
      <c r="F8" s="107"/>
      <c r="G8" s="77">
        <f ca="1">IFERROR(NOW()-F8,"-")</f>
        <v>45959.606891319447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45959.606891435185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45959.606891435185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45959.606891435185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45959.606891435185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45959.606891435185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45959.606891435185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45959.606891435185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45959.606891435185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45959.606891435185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45959.606891435185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45959.606891435185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45959.606891435185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45959.606891435185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45959.606891435185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45959.606891435185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45959.606891435185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45959.606891435185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45959.606891435185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45959.606891435185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45959.606891435185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45959.606891435185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45959.606891435185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45959.606891435185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45959.606891435185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45959.606891435185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45959.606891435185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45959.606891435185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45959.606891435185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45959.606891435185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45959.606891435185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45959.606891435185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45959.606891435185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45959.606891435185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45959.606891435185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45959.606891435185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45959.606891435185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45959.606891435185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45959.606891435185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45959.606891435185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45959.606891435185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45959.606891435185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45959.606891435185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45959.606891435185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45959.606891435185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45959.606891435185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45959.606891435185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45959.606891435185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45959.606891435185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45959.606891435185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45959.606891435185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45959.606891435185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45959.606891435185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45959.606891435185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45959.606891435185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45959.606891435185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45959.606891435185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45959.606891435185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45959.606891435185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45959.606891435185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45959.606891435185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45959.606891435185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45959.606891435185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45959.606891435185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45959.606891435185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45959.606891435185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45959.606891435185</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2025-10-29T11:34:12Z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