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57" documentId="120_S{2AC9BD13-BADA-5192-A53E-5A8FF88502F6}" xr6:coauthVersionLast="47" xr6:coauthVersionMax="47" xr10:uidLastSave="{232BF690-0A4A-4CCF-AFAF-02C13B079CC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<sst xmlns="http://schemas.openxmlformats.org/spreadsheetml/2006/main" count="180282" uniqueCount="39124">
  <si>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</si>
  <si>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</si>
  <si>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</si>
  <si>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</si>
  <si>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</si>
  <si>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</si>
  <si>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</si>
  <si>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</si>
  <si>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</si>
  <si>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</si>
  <si>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</si>
  <si>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</si>
  <si>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</si>
  <si>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</si>
  <si>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</si>
  <si>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</si>
  <si>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</si>
  <si>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</si>
  <si>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</si>
  <si>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</si>
  <si>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</si>
  <si>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</si>
  <si>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</si>
  <si>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</si>
  <si>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</si>
  <si>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</si>
  <si>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</si>
  <si>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</si>
  <si>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</si>
  <si>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</si>
  <si>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</si>
  <si>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</si>
  <si>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</si>
  <si>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</si>
  <si>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</si>
  <si>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</si>
  <si>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</si>
  <si>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</si>
  <si>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</si>
  <si>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</si>
  <si>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</si>
  <si>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</si>
  <si>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</si>
  <si>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</si>
  <si>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</si>
  <si>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</si>
  <si>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</si>
  <si>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</si>
  <si>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</si>
  <si>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</si>
  <si>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</si>
  <si>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</si>
  <si>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</si>
  <si>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</si>
  <si>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</si>
  <si>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</si>
  <si>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</si>
  <si>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</si>
  <si>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</si>
  <si>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</si>
  <si>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</si>
  <si>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</si>
  <si>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</si>
  <si>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</si>
  <si>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</si>
  <si>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</si>
  <si>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</si>
  <si>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</si>
  <si>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</si>
  <si>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</si>
  <si>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</si>
  <si>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</si>
  <si>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</si>
  <si>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</si>
  <si>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</si>
  <si>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</si>
  <si>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</si>
  <si>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</si>
  <si>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</si>
  <si>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</si>
  <si>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</si>
  <si>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</si>
  <si>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</si>
  <si>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</si>
  <si>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</si>
  <si>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</si>
  <si>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</si>
  <si>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</si>
  <si>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</si>
  <si>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</si>
  <si>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</si>
  <si>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</si>
  <si>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</si>
  <si>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</si>
  <si>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</si>
  <si>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</si>
  <si>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</si>
  <si>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</si>
  <si>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</si>
  <si>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</si>
  <si>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</si>
  <si>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</si>
  <si>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</si>
  <si>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</si>
  <si>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</si>
  <si>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</si>
  <si>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</si>
  <si>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</si>
  <si>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</si>
  <si>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</si>
  <si>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</si>
  <si>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</si>
  <si>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</si>
  <si>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</si>
  <si>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</si>
  <si>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</si>
  <si>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</si>
  <si>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</si>
  <si>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</si>
  <si>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</si>
  <si>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</si>
  <si>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</si>
  <si>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</si>
  <si>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</si>
  <si>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</si>
  <si>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</si>
  <si>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</si>
  <si>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</si>
  <si>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</si>
  <si>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</si>
  <si>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</si>
  <si>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</si>
  <si>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</si>
  <si>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</si>
  <si>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</si>
  <si>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</si>
  <si>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</si>
  <si>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</si>
  <si>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</si>
  <si>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</si>
  <si>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</si>
  <si>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</si>
  <si>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</si>
  <si>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</si>
  <si>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</si>
  <si>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</si>
  <si>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</si>
  <si>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</si>
  <si>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</si>
  <si>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</si>
  <si>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</si>
  <si>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</si>
  <si>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</si>
  <si>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</si>
  <si>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</si>
  <si>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</si>
  <si>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</si>
  <si>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</si>
  <si>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</si>
  <si>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</si>
  <si>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</si>
  <si>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</si>
  <si>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</si>
  <si>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</si>
  <si>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</si>
  <si>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</si>
  <si>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</si>
  <si>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</si>
  <si>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</si>
  <si>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</si>
  <si>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</si>
  <si>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</si>
  <si>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</si>
  <si>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</si>
  <si>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</si>
  <si>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</si>
  <si>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</si>
  <si>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</si>
  <si>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</si>
  <si>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</si>
  <si>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</si>
  <si>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</si>
  <si>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</si>
  <si>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</si>
  <si>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</si>
  <si>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</si>
  <si>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</si>
  <si>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</si>
  <si>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</si>
  <si>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</si>
  <si>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</si>
  <si>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</si>
  <si>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</si>
  <si>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</si>
  <si>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</si>
  <si>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</si>
  <si>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</si>
  <si>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</si>
  <si>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</si>
  <si>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</si>
  <si>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</si>
  <si>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</si>
  <si>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</si>
  <si>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</si>
  <si>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</si>
  <si>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</si>
  <si>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</si>
  <si>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</si>
  <si>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</si>
  <si>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</si>
  <si>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</si>
  <si>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</si>
  <si>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</si>
  <si>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</si>
  <si>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</si>
  <si>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</si>
  <si>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</si>
  <si>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</si>
  <si>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</si>
  <si>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</si>
  <si>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</si>
  <si>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</si>
  <si>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</si>
  <si>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</si>
  <si>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</si>
  <si>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</si>
  <si>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</si>
  <si>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</si>
  <si>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</si>
  <si>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</si>
  <si>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</si>
  <si>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</si>
  <si>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</si>
  <si>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</si>
  <si>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</si>
  <si>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</si>
  <si>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</si>
  <si>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</si>
  <si>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</si>
  <si>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</si>
  <si>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</si>
  <si>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</si>
  <si>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</si>
  <si>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</si>
  <si>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</si>
  <si>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</si>
  <si>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</si>
  <si>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</si>
  <si>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</si>
  <si>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</si>
  <si>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</si>
  <si>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</si>
  <si>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</si>
  <si>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</si>
  <si>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</si>
  <si>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</si>
  <si>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</si>
  <si>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</si>
  <si>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</si>
  <si>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</si>
  <si>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</si>
  <si>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</si>
  <si>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</si>
  <si>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</si>
  <si>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</si>
  <si>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</si>
  <si>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</si>
  <si>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</si>
  <si>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</si>
  <si>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</si>
  <si>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</si>
  <si>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</si>
  <si>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</si>
  <si>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</si>
  <si>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</si>
  <si>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</si>
  <si>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</si>
  <si>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</si>
  <si>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</si>
  <si>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</si>
  <si>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</si>
  <si>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</si>
  <si>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</si>
  <si>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</si>
  <si>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</si>
  <si>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</si>
  <si>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</si>
  <si>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</si>
  <si>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</si>
  <si>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</si>
  <si>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</si>
  <si>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</si>
  <si>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</si>
  <si>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</si>
  <si>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</si>
  <si>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</si>
  <si>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</si>
  <si>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</si>
  <si>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</si>
  <si>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</si>
  <si>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</si>
  <si>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</si>
  <si>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</si>
  <si>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</si>
  <si>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</si>
  <si>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</si>
  <si>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</si>
  <si>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</si>
  <si>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</si>
  <si>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</si>
  <si>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</si>
  <si>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</si>
  <si>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</si>
  <si>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</si>
  <si>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</si>
  <si>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</si>
  <si>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</si>
  <si>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</si>
  <si>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</si>
  <si>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</si>
  <si>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</si>
  <si>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</si>
  <si>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</si>
  <si>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</si>
  <si>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</si>
  <si>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</si>
  <si>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</si>
  <si>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</si>
  <si>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</si>
  <si>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</si>
  <si>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</si>
  <si>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</si>
  <si>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</si>
  <si>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</si>
  <si>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</si>
  <si>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</si>
  <si>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</si>
  <si>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</si>
  <si>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</si>
  <si>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</si>
  <si>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</si>
  <si>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</si>
  <si>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</si>
  <si>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</si>
  <si>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</si>
  <si>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</si>
  <si>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</si>
  <si>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</si>
  <si>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</si>
  <si>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</si>
  <si>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</si>
  <si>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</si>
  <si>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</si>
  <si>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</si>
  <si>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</si>
  <si>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</si>
  <si>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</si>
  <si>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</si>
  <si>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</si>
  <si>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</si>
  <si>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</si>
  <si>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</si>
  <si>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</si>
  <si>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</si>
  <si>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</si>
  <si>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</si>
  <si>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</si>
  <si>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</si>
  <si>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</si>
  <si>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</si>
  <si>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</si>
  <si>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</si>
  <si>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</si>
  <si>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</si>
  <si>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</si>
  <si>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</si>
  <si>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</si>
  <si>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</si>
  <si>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</si>
  <si>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</si>
  <si>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</si>
  <si>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</si>
  <si>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</si>
  <si>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</si>
  <si>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</si>
  <si>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</si>
  <si>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</si>
  <si>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</si>
  <si>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</si>
  <si>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</si>
  <si>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</si>
  <si>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</si>
  <si>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</si>
  <si>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</si>
  <si>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</si>
  <si>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</si>
  <si>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</si>
  <si>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</si>
  <si>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</si>
  <si>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</si>
  <si>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</si>
  <si>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</si>
  <si>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</si>
  <si>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</si>
  <si>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</si>
  <si>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</si>
  <si>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</si>
  <si>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</si>
  <si>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</si>
  <si>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</si>
  <si>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</si>
  <si>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</si>
  <si>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</si>
  <si>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</si>
  <si>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</si>
  <si>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</si>
  <si>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</si>
  <si>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</si>
  <si>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</si>
  <si>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</si>
  <si>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</si>
  <si>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</si>
  <si>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</si>
  <si>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</si>
  <si>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</si>
  <si>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</si>
  <si>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</si>
  <si>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</si>
  <si>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</si>
  <si>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</si>
  <si>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</si>
  <si>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</si>
  <si>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</si>
  <si>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</si>
  <si>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</si>
  <si>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</si>
  <si>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</si>
  <si>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</si>
  <si>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</si>
  <si>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</si>
  <si>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</si>
  <si>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</si>
  <si>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</si>
  <si>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</si>
  <si>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</si>
  <si>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</si>
  <si>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</si>
  <si>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</si>
  <si>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</si>
  <si>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</si>
  <si>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</si>
  <si>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</si>
  <si>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</si>
  <si>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</si>
  <si>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</si>
  <si>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</si>
  <si>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</si>
  <si>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</si>
  <si>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</si>
  <si>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</si>
  <si>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</si>
  <si>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</si>
  <si>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</si>
  <si>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</si>
  <si>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</si>
  <si>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</si>
  <si>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</si>
  <si>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</si>
  <si>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</si>
  <si>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</si>
  <si>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</si>
  <si>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</si>
  <si>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</si>
  <si>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</si>
  <si>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</si>
  <si>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</si>
  <si>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</si>
  <si>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</si>
  <si>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</si>
  <si>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</si>
  <si>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</si>
  <si>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</si>
  <si>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</si>
  <si>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</si>
  <si>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</si>
  <si>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</si>
  <si>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</si>
  <si>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</si>
  <si>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</si>
  <si>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</si>
  <si>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</si>
  <si>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</si>
  <si>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</si>
  <si>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</si>
  <si>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</si>
  <si>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</si>
  <si>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</si>
  <si>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</si>
  <si>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</si>
  <si>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</si>
  <si>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</si>
  <si>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</si>
  <si>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</si>
  <si>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</si>
  <si>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</si>
  <si>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</si>
  <si>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</si>
  <si>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</si>
  <si>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</si>
  <si>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</si>
  <si>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</si>
  <si>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</si>
  <si>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</si>
  <si>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</si>
  <si>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</si>
  <si>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</si>
  <si>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</si>
  <si>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</si>
  <si>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</si>
  <si>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</si>
  <si>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</si>
  <si>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</si>
  <si>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</si>
  <si>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</si>
  <si>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</si>
  <si>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</si>
  <si>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</si>
  <si>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</si>
  <si>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</si>
  <si>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</si>
  <si>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</si>
  <si>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</si>
  <si>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</si>
  <si>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</si>
  <si>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</si>
  <si>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</si>
  <si>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</si>
  <si>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</si>
  <si>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</si>
  <si>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</si>
  <si>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</si>
  <si>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</si>
  <si>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</si>
  <si>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</si>
  <si>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</si>
  <si>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</si>
  <si>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</si>
  <si>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</si>
  <si>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</si>
  <si>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</si>
  <si>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</si>
  <si>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</si>
  <si>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</si>
  <si>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</si>
  <si>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</si>
  <si>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</si>
  <si>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</si>
  <si>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</si>
  <si>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</si>
  <si>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</si>
  <si>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</si>
  <si>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</si>
  <si>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</si>
  <si>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</si>
  <si>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</si>
  <si>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</si>
  <si>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</si>
  <si>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</si>
  <si>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</si>
  <si>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</si>
  <si>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</si>
  <si>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</si>
  <si>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</si>
  <si>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</si>
  <si>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</si>
  <si>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</si>
  <si>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</si>
  <si>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</si>
  <si>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</si>
  <si>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</si>
  <si>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</si>
  <si>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</si>
  <si>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</si>
  <si>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</si>
  <si>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</si>
  <si>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</si>
  <si>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</si>
  <si>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</si>
  <si>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</si>
  <si>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</si>
  <si>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</si>
  <si>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</si>
  <si>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</si>
  <si>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</si>
  <si>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</si>
  <si>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</si>
  <si>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</si>
  <si>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</si>
  <si>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</si>
  <si>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</si>
  <si>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</si>
  <si>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</si>
  <si>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</si>
  <si>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</si>
  <si>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</si>
  <si>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</si>
  <si>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</si>
  <si>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</si>
  <si>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</si>
  <si>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</si>
  <si>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</si>
  <si>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</si>
  <si>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</si>
  <si>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</si>
  <si>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</si>
  <si>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</si>
  <si>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</si>
  <si>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</si>
  <si>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</si>
  <si>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</si>
  <si>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</si>
  <si>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</si>
  <si>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</si>
  <si>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</si>
  <si>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</si>
  <si>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</si>
  <si>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</si>
  <si>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</si>
  <si>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</si>
  <si>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</si>
  <si>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</si>
  <si>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</si>
  <si>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</si>
  <si>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</si>
  <si>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</si>
  <si>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</si>
  <si>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</si>
  <si>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</si>
  <si>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</si>
  <si>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</si>
  <si>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</si>
  <si>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</si>
  <si>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</si>
  <si>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</si>
  <si>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</si>
  <si>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</si>
  <si>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</si>
  <si>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</si>
  <si>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</si>
  <si>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</si>
  <si>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</si>
  <si>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</si>
  <si>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</si>
  <si>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</si>
  <si>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</si>
  <si>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</si>
  <si>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</si>
  <si>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</si>
  <si>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</si>
  <si>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</si>
  <si>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</si>
  <si>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</si>
  <si>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</si>
  <si>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</si>
  <si>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</si>
  <si>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</si>
  <si>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</si>
  <si>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</si>
  <si>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</si>
  <si>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</si>
  <si>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</si>
  <si>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</si>
  <si>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</si>
  <si>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</si>
  <si>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</si>
  <si>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</si>
  <si>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</si>
  <si>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</si>
  <si>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</si>
  <si>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</si>
  <si>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</si>
  <si>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</si>
  <si>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</si>
  <si>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</si>
  <si>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</si>
  <si>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</si>
  <si>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</si>
  <si>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</si>
  <si>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</si>
  <si>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</si>
  <si>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</si>
  <si>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</si>
  <si>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</si>
  <si>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</si>
  <si>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</si>
  <si>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</si>
  <si>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</si>
  <si>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</si>
  <si>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</si>
  <si>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</si>
  <si>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</si>
  <si>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</si>
  <si>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</si>
  <si>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</si>
  <si>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</si>
  <si>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</si>
  <si>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</si>
  <si>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</si>
  <si>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</si>
  <si>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</si>
  <si>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</si>
  <si>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</si>
  <si>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</si>
  <si>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</si>
  <si>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</si>
  <si>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</si>
  <si>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</si>
  <si>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</si>
  <si>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</si>
  <si>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</si>
  <si>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</si>
  <si>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</si>
  <si>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</si>
  <si>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</si>
  <si>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</si>
  <si>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</si>
  <si>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</si>
  <si>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</si>
  <si>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</si>
  <si>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</si>
  <si>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</si>
  <si>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</si>
  <si>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</si>
  <si>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</si>
  <si>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</si>
  <si>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</si>
  <si>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</si>
  <si>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</si>
  <si>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</si>
  <si>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</si>
  <si>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</si>
  <si>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</si>
  <si>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</si>
  <si>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</si>
  <si>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</si>
  <si>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</si>
  <si>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</si>
  <si>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</si>
  <si>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</si>
  <si>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</si>
  <si>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</si>
  <si>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</si>
  <si>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</si>
  <si>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</si>
  <si>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</si>
  <si>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</si>
  <si>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</si>
  <si>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</si>
  <si>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</si>
  <si>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</si>
  <si>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</si>
  <si>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</si>
  <si>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</si>
  <si>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</si>
  <si>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</si>
  <si>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</si>
  <si>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</si>
  <si>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</si>
  <si>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</si>
  <si>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</si>
  <si>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</si>
  <si>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</si>
  <si>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</si>
  <si>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</si>
  <si>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</si>
  <si>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</si>
  <si>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</si>
  <si>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</si>
  <si>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</si>
  <si>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</si>
  <si>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</si>
  <si>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</si>
  <si>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</si>
  <si>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</si>
  <si>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</si>
  <si>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</si>
  <si>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</si>
  <si>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</si>
  <si>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</si>
  <si>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</si>
  <si>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</si>
  <si>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</si>
  <si>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</si>
  <si>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</si>
  <si>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</si>
  <si>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</si>
  <si>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</si>
  <si>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</si>
  <si>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</si>
  <si>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</si>
  <si>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</si>
  <si>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</si>
  <si>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</si>
  <si>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</si>
  <si>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</si>
  <si>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</si>
  <si>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</si>
  <si>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</si>
  <si>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</si>
  <si>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</si>
  <si>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</si>
  <si>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</si>
  <si>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</si>
  <si>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</si>
  <si>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</si>
  <si>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</si>
  <si>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</si>
  <si>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</si>
  <si>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</si>
  <si>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</si>
  <si>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</si>
  <si>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</si>
  <si>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</si>
  <si>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</si>
  <si>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</si>
  <si>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</si>
  <si>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</si>
  <si>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</si>
  <si>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</si>
  <si>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</si>
  <si>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</si>
  <si>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</si>
  <si>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</si>
  <si>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</si>
  <si>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</si>
  <si>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</si>
  <si>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</si>
  <si>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</si>
  <si>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</si>
  <si>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</si>
  <si>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</si>
  <si>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</si>
  <si>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</si>
  <si>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</si>
  <si>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</si>
  <si>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</si>
  <si>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</si>
  <si>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</si>
  <si>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</si>
  <si>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</si>
  <si>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</si>
  <si>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</si>
  <si>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</si>
  <si>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</si>
  <si>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</si>
  <si>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</si>
  <si>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</si>
  <si>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</si>
  <si>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</si>
  <si>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</si>
  <si>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</si>
  <si>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</si>
  <si>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</si>
  <si>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</si>
  <si>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</si>
  <si>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</si>
  <si>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</si>
  <si>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</si>
  <si>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</si>
  <si>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</si>
  <si>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</si>
  <si>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</si>
  <si>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</si>
  <si>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</si>
  <si>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</si>
  <si>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</si>
  <si>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</si>
  <si>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</si>
  <si>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</si>
  <si>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</si>
  <si>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</si>
  <si>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</si>
  <si>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</si>
  <si>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</si>
  <si>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</si>
  <si>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</si>
  <si>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</si>
  <si>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</si>
  <si>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</si>
  <si>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</si>
  <si>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</si>
  <si>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</si>
  <si>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</si>
  <si>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</si>
  <si>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</si>
  <si>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</si>
  <si>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</si>
  <si>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</si>
  <si>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</si>
  <si>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</si>
  <si>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</si>
  <si>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</si>
  <si>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</si>
  <si>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</si>
  <si>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</si>
  <si>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</si>
  <si>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</si>
  <si>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</si>
  <si>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</si>
  <si>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</si>
  <si>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</si>
  <si>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</si>
  <si>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</si>
  <si>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</si>
  <si>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</si>
  <si>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</si>
  <si>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</si>
  <si>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</si>
  <si>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</si>
  <si>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</si>
  <si>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</si>
  <si>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</si>
  <si>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</si>
  <si>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</si>
  <si>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</si>
  <si>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</si>
  <si>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</si>
  <si>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</si>
  <si>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</si>
  <si>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</si>
  <si>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</si>
  <si>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</si>
  <si>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</si>
  <si>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</si>
  <si>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</si>
  <si>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</si>
  <si>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</si>
  <si>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</si>
  <si>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</si>
  <si>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</si>
  <si>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</si>
  <si>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</si>
  <si>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</si>
  <si>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</si>
  <si>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</si>
  <si>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</si>
  <si>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</si>
  <si>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</si>
  <si>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</si>
  <si>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</si>
  <si>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</si>
  <si>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</si>
  <si>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</si>
  <si>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</si>
  <si>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</si>
  <si>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</si>
  <si>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</si>
  <si>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</si>
  <si>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</si>
  <si>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</si>
  <si>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</si>
  <si>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</si>
  <si>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</si>
  <si>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</si>
  <si>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</si>
  <si>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</si>
  <si>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</si>
  <si>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</si>
  <si>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</si>
  <si>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</si>
  <si>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</si>
  <si>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</si>
  <si>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</si>
  <si>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</si>
  <si>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</si>
  <si>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</si>
  <si>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</si>
  <si>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</si>
  <si>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</si>
  <si>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</si>
  <si>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</si>
  <si>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</si>
  <si>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</si>
  <si>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</si>
  <si>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</si>
  <si>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</si>
  <si>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</si>
  <si>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</si>
  <si>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</si>
  <si>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</si>
  <si>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</si>
  <si>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</si>
  <si>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</si>
  <si>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</si>
  <si>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</si>
  <si>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</si>
  <si>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</si>
  <si>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</si>
  <si>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</si>
  <si>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</si>
  <si>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</si>
  <si>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</si>
  <si>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</si>
  <si>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</si>
  <si>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</si>
  <si>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</si>
  <si>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</si>
  <si>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</si>
  <si>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</si>
  <si>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</si>
  <si>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</si>
  <si>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</si>
  <si>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</si>
  <si>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</si>
  <si>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</si>
  <si>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</si>
  <si>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</si>
  <si>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</si>
  <si>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</si>
  <si>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</si>
  <si>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</si>
  <si>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</si>
  <si>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</si>
  <si>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</si>
  <si>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</si>
  <si>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</si>
  <si>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</si>
  <si>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</si>
  <si>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</si>
  <si>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</si>
  <si>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</si>
  <si>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</si>
  <si>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</si>
  <si>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</si>
  <si>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</si>
  <si>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</si>
  <si>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</si>
  <si>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</si>
  <si>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</si>
  <si>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</si>
  <si>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</si>
  <si>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</si>
  <si>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</si>
  <si>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</si>
  <si>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</si>
  <si>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</si>
  <si>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</si>
  <si>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</si>
  <si>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</si>
  <si>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</si>
  <si>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</si>
  <si>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</si>
  <si>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</si>
  <si>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</si>
  <si>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</si>
  <si>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</si>
  <si>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</si>
  <si>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</si>
  <si>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</si>
  <si>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</si>
  <si>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</si>
  <si>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</si>
  <si>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</si>
  <si>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</si>
  <si>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</si>
  <si>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</si>
  <si>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</si>
  <si>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</si>
  <si>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</si>
  <si>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</si>
  <si>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</si>
  <si>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</si>
  <si>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</si>
  <si>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</si>
  <si>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</si>
  <si>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</si>
  <si>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</si>
  <si>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</si>
  <si>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</si>
  <si>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</si>
  <si>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</si>
  <si>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</si>
  <si>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</si>
  <si>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</si>
  <si>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</si>
  <si>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</si>
  <si>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</si>
  <si>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</si>
  <si>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</si>
  <si>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</si>
  <si>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</si>
  <si>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</si>
  <si>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</si>
  <si>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</si>
  <si>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</si>
  <si>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</si>
  <si>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</si>
  <si>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</si>
  <si>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</si>
  <si>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</si>
  <si>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</si>
  <si>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</si>
  <si>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</si>
  <si>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</si>
  <si>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</si>
  <si>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</si>
  <si>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</si>
  <si>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</si>
  <si>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</si>
  <si>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</si>
  <si>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</si>
  <si>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</si>
  <si>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</si>
  <si>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</si>
  <si>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</si>
  <si>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</si>
  <si>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</si>
  <si>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</si>
  <si>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</si>
  <si>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</si>
  <si>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</si>
  <si>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</si>
  <si>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</si>
  <si>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</si>
  <si>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</si>
  <si>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</si>
  <si>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</si>
  <si>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</si>
  <si>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</si>
  <si>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</si>
  <si>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</si>
  <si>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</si>
  <si>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</si>
  <si>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</si>
  <si>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</si>
  <si>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</si>
  <si>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</si>
  <si>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</si>
  <si>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</si>
  <si>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</si>
  <si>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</si>
  <si>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</si>
  <si>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</si>
  <si>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</si>
  <si>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</si>
  <si>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</si>
  <si>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</si>
  <si>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</si>
  <si>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</si>
  <si>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</si>
  <si>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</si>
  <si>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</si>
  <si>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</si>
  <si>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</si>
  <si>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</si>
  <si>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</si>
  <si>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</si>
  <si>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</si>
  <si>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</si>
  <si>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</si>
  <si>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</si>
  <si>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</si>
  <si>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</si>
  <si>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</si>
  <si>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</si>
  <si>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</si>
  <si>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</si>
  <si>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</si>
  <si>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</si>
  <si>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</si>
  <si>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</si>
  <si>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</si>
  <si>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</si>
  <si>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</si>
  <si>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</si>
  <si>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</si>
  <si>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</si>
  <si>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</si>
  <si>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</si>
  <si>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</si>
  <si>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</si>
  <si>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</si>
  <si>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</si>
  <si>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</si>
  <si>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</si>
  <si>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</si>
  <si>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</si>
  <si>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</si>
  <si>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</si>
  <si>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</si>
  <si>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</si>
  <si>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</si>
  <si>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</si>
  <si>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</si>
  <si>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</si>
  <si>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</si>
  <si>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</si>
  <si>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</si>
  <si>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</si>
  <si>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</si>
  <si>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</si>
  <si>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</si>
  <si>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</si>
  <si>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</si>
  <si>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</si>
  <si>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</si>
  <si>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</si>
  <si>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</si>
  <si>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</si>
  <si>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</si>
  <si>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</si>
  <si>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</si>
  <si>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</si>
  <si>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</si>
  <si>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</si>
  <si>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</si>
  <si>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</si>
  <si>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</si>
  <si>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</si>
  <si>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</si>
  <si>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</si>
  <si>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</si>
  <si>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</si>
  <si>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</si>
  <si>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</si>
  <si>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</si>
  <si>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</si>
  <si>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</si>
  <si>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</si>
  <si>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</si>
  <si>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</si>
  <si>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</si>
  <si>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</si>
  <si>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</si>
  <si>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</si>
  <si>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</si>
  <si>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</si>
  <si>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</si>
  <si>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</si>
  <si>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</si>
  <si>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</si>
  <si>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</si>
  <si>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</si>
  <si>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</si>
  <si>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</si>
  <si>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</si>
  <si>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</si>
  <si>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</si>
  <si>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</si>
  <si>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</si>
  <si>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</si>
  <si>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</si>
  <si>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</si>
  <si>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</si>
  <si>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</si>
  <si>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</si>
  <si>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</si>
  <si>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</si>
  <si>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</si>
  <si>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</si>
  <si>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</si>
  <si>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</si>
  <si>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</si>
  <si>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</si>
  <si>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</si>
  <si>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</si>
  <si>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</si>
  <si>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</si>
  <si>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</si>
  <si>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</si>
  <si>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</si>
  <si>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</si>
  <si>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</si>
  <si>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</si>
  <si>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</si>
  <si>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</si>
  <si>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</si>
  <si>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</si>
  <si>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</si>
  <si>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</si>
  <si>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</si>
  <si>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</si>
  <si>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</si>
  <si>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</si>
  <si>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</si>
  <si>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</si>
  <si>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</si>
  <si>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</si>
  <si>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</si>
  <si>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</si>
  <si>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</si>
  <si>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</si>
  <si>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</si>
  <si>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</si>
  <si>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</si>
  <si>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</si>
  <si>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</si>
  <si>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</si>
  <si>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</si>
  <si>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</si>
  <si>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</si>
  <si>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</si>
  <si>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</si>
  <si>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</si>
  <si>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</si>
  <si>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</si>
  <si>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</si>
  <si>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</si>
  <si>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</si>
  <si>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</si>
  <si>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</si>
  <si>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</si>
  <si>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</si>
  <si>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</si>
  <si>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</si>
  <si>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</si>
  <si>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</si>
  <si>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</si>
  <si>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</si>
  <si>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</si>
  <si>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</si>
  <si>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</si>
  <si>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</si>
  <si>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</si>
  <si>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</si>
  <si>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</si>
  <si>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</si>
  <si>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</si>
  <si>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</si>
  <si>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</si>
  <si>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</si>
  <si>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</si>
  <si>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</si>
  <si>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</si>
  <si>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</si>
  <si>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</si>
  <si>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</si>
  <si>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</si>
  <si>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</si>
  <si>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</si>
  <si>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</si>
  <si>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</si>
  <si>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</si>
  <si>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</si>
  <si>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</si>
  <si>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</si>
  <si>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</si>
  <si>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</si>
  <si>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</si>
  <si>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</si>
  <si>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</si>
  <si>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</si>
  <si>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</si>
  <si>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</si>
  <si>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</si>
  <si>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</si>
  <si>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</si>
  <si>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</si>
  <si>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</si>
  <si>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</si>
  <si>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</si>
  <si>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</si>
  <si>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</si>
  <si>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</si>
  <si>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</si>
  <si>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</si>
  <si>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</si>
  <si>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</si>
  <si>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</si>
  <si>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</si>
  <si>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</si>
  <si>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</si>
  <si>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</si>
  <si>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</si>
  <si>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</si>
  <si>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</si>
  <si>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</si>
  <si>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</si>
  <si>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</si>
  <si>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</si>
  <si>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</si>
  <si>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</si>
  <si>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</si>
  <si>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</si>
  <si>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</si>
  <si>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</si>
  <si>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</si>
  <si>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</si>
  <si>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</si>
  <si>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</si>
  <si>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</si>
  <si>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</si>
  <si>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</si>
  <si>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</si>
  <si>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</si>
  <si>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</si>
  <si>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</si>
  <si>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</si>
  <si>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</si>
  <si>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</si>
  <si>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</si>
  <si>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</si>
  <si>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</si>
  <si>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</si>
  <si>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</si>
  <si>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</si>
  <si>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</si>
  <si>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</si>
  <si>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</si>
  <si>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</si>
  <si>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</si>
  <si>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</si>
  <si>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</si>
  <si>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</si>
  <si>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</si>
  <si>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</si>
  <si>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</si>
  <si>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</si>
  <si>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</si>
  <si>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</si>
  <si>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</si>
  <si>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</si>
  <si>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</si>
  <si>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</si>
  <si>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</si>
  <si>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</si>
  <si>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</si>
  <si>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</si>
  <si>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</si>
  <si>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</si>
  <si>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</si>
  <si>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</si>
  <si>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</si>
  <si>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</si>
  <si>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</si>
  <si>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</si>
  <si>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</si>
  <si>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</si>
  <si>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</si>
  <si>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</si>
  <si>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</si>
  <si>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</si>
  <si>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</si>
  <si>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</si>
  <si>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</si>
  <si>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</si>
  <si>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</si>
  <si>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</si>
  <si>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</si>
  <si>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</si>
  <si>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</si>
  <si>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</si>
  <si>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</si>
  <si>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</si>
  <si>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</si>
  <si>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</si>
  <si>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</si>
  <si>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</si>
  <si>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</si>
  <si>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</si>
  <si>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</si>
  <si>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</si>
  <si>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</si>
  <si>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</si>
  <si>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</si>
  <si>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</si>
  <si>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</si>
  <si>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</si>
  <si>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</si>
  <si>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</si>
  <si>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</si>
  <si>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</si>
  <si>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</si>
  <si>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</si>
  <si>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</si>
  <si>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</si>
  <si>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</si>
  <si>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</si>
  <si>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</si>
  <si>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</si>
  <si>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</si>
  <si>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</si>
  <si>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</si>
  <si>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</si>
  <si>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</si>
  <si>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</si>
  <si>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</si>
  <si>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</si>
  <si>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</si>
  <si>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</si>
  <si>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</si>
  <si>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</si>
  <si>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</si>
  <si>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</si>
  <si>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</si>
  <si>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</si>
  <si>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</si>
  <si>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</si>
  <si>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</si>
  <si>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</si>
  <si>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</si>
  <si>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</si>
  <si>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</si>
  <si>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</si>
  <si>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</si>
  <si>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</si>
  <si>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</si>
  <si>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</si>
  <si>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</si>
  <si>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</si>
  <si>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</si>
  <si>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</si>
  <si>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</si>
  <si>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</si>
  <si>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</si>
  <si>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</si>
  <si>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</si>
  <si>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</si>
  <si>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</si>
  <si>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</si>
  <si>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</si>
  <si>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</si>
  <si>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</si>
  <si>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</si>
  <si>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</si>
  <si>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</si>
  <si>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</si>
  <si>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</si>
  <si>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</si>
  <si>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</si>
  <si>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</si>
  <si>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</si>
  <si>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</si>
  <si>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</si>
  <si>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</si>
  <si>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</si>
  <si>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</si>
  <si>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</si>
  <si>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</si>
  <si>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</si>
  <si>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</si>
  <si>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</si>
  <si>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</si>
  <si>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</si>
  <si>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</si>
  <si>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</si>
  <si>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</si>
  <si>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</si>
  <si>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</si>
  <si>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</si>
  <si>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</si>
  <si>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</si>
  <si>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</si>
  <si>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</si>
  <si>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</si>
  <si>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</si>
  <si>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</si>
  <si>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</si>
  <si>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</si>
  <si>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</si>
  <si>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</si>
  <si>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</si>
  <si>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</si>
  <si>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</si>
  <si>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</si>
  <si>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</si>
  <si>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</si>
  <si>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</si>
  <si>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</si>
  <si>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</si>
  <si>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</si>
  <si>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</si>
  <si>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</si>
  <si>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</si>
  <si>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</si>
  <si>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</si>
  <si>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</si>
  <si>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</si>
  <si>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</si>
  <si>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</si>
  <si>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</si>
  <si>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</si>
  <si>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</si>
  <si>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</si>
  <si>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</si>
  <si>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</si>
  <si>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</si>
  <si>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</si>
  <si>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</si>
  <si>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</si>
  <si>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</si>
  <si>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</si>
  <si>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</si>
  <si>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</si>
  <si>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</si>
  <si>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</si>
  <si>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</si>
  <si>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</si>
  <si>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</si>
  <si>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</si>
  <si>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</si>
  <si>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</si>
  <si>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</si>
  <si>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</si>
  <si>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</si>
  <si>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</si>
  <si>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</si>
  <si>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</si>
  <si>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</si>
  <si>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</si>
  <si>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</si>
  <si>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</si>
  <si>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</si>
  <si>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</si>
  <si>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</si>
  <si>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</si>
  <si>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</si>
  <si>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</si>
  <si>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</si>
  <si>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</si>
  <si>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</si>
  <si>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</si>
  <si>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</si>
  <si>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</si>
  <si>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</si>
  <si>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</si>
  <si>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</si>
  <si>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</si>
  <si>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</si>
  <si>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</si>
  <si>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</si>
  <si>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</si>
  <si>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</si>
  <si>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</si>
  <si>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</si>
  <si>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</si>
  <si>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</si>
  <si>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</si>
  <si>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</si>
  <si>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</si>
  <si>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</si>
  <si>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</si>
  <si>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</si>
  <si>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</si>
  <si>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</si>
  <si>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</si>
  <si>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</si>
  <si>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</si>
  <si>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</si>
  <si>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</si>
  <si>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</si>
  <si>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</si>
  <si>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</si>
  <si>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</si>
  <si>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</si>
  <si>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</si>
  <si>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</si>
  <si>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</si>
  <si>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</si>
  <si>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</si>
  <si>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</si>
  <si>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</si>
  <si>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</si>
  <si>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</si>
  <si>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</si>
  <si>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</si>
  <si>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</si>
  <si>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</si>
  <si>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</si>
  <si>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</si>
  <si>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</si>
  <si>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</si>
  <si>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</si>
  <si>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</si>
  <si>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</si>
  <si>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</si>
  <si>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</si>
  <si>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</si>
  <si>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</si>
  <si>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</si>
  <si>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</si>
  <si>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</si>
  <si>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</si>
  <si>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</si>
  <si>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</si>
  <si>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</si>
  <si>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</si>
  <si>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</si>
  <si>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</si>
  <si>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</si>
  <si>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</si>
  <si>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</si>
  <si>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</si>
  <si>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</si>
  <si>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</si>
  <si>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</si>
  <si>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</si>
  <si>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</si>
  <si>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</si>
  <si>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</si>
  <si>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</si>
  <si>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</si>
  <si>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</si>
  <si>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</si>
  <si>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</si>
  <si>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</si>
  <si>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</si>
  <si>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</si>
  <si>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</si>
  <si>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</si>
  <si>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</si>
  <si>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</si>
  <si>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</si>
  <si>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</si>
  <si>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</si>
  <si>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</si>
  <si>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</si>
  <si>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</si>
  <si>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</si>
  <si>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</si>
  <si>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</si>
  <si>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</si>
  <si>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</si>
  <si>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</si>
  <si>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</si>
  <si>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</si>
  <si>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</si>
  <si>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</si>
  <si>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</si>
  <si>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</si>
  <si>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</si>
  <si>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</si>
  <si>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</si>
  <si>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</si>
  <si>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</si>
  <si>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</si>
  <si>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</si>
  <si>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</si>
  <si>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</si>
  <si>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</si>
  <si>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</si>
  <si>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</si>
  <si>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</si>
  <si>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</si>
  <si>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</si>
  <si>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</si>
  <si>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</si>
  <si>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</si>
  <si>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</si>
  <si>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</si>
  <si>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</si>
  <si>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</si>
  <si>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</si>
  <si>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</si>
  <si>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</si>
  <si>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</si>
  <si>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</si>
  <si>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</si>
  <si>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</si>
  <si>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</si>
  <si>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</si>
  <si>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</si>
  <si>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</si>
  <si>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</si>
  <si>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</si>
  <si>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</si>
  <si>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</si>
  <si>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</si>
  <si>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</si>
  <si>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</si>
  <si>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</si>
  <si>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</si>
  <si>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</si>
  <si>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</si>
  <si>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</si>
  <si>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</si>
  <si>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</si>
  <si>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</si>
  <si>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</si>
  <si>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</si>
  <si>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</si>
  <si>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</si>
  <si>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</si>
  <si>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</si>
  <si>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</si>
  <si>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</si>
  <si>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</si>
  <si>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</si>
  <si>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</si>
  <si>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</si>
  <si>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</si>
  <si>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</si>
  <si>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</si>
  <si>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</si>
  <si>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</si>
  <si>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</si>
  <si>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</si>
  <si>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</si>
  <si>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</si>
  <si>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</si>
  <si>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</si>
  <si>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</si>
  <si>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</si>
  <si>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</si>
  <si>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</si>
  <si>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</si>
  <si>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</si>
  <si>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</si>
  <si>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</si>
  <si>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</si>
  <si>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</si>
  <si>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</si>
  <si>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</si>
  <si>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</si>
  <si>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</si>
  <si>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</si>
  <si>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</si>
  <si>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</si>
  <si>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</si>
  <si>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</si>
  <si>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</si>
  <si>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</si>
  <si>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</si>
  <si>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</si>
  <si>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</si>
  <si>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</si>
  <si>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</si>
  <si>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</si>
  <si>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</si>
  <si>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</si>
  <si>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</si>
  <si>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</si>
  <si>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</si>
  <si>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</si>
  <si>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</si>
  <si>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</si>
  <si>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</si>
  <si>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</si>
  <si>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</si>
  <si>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</si>
  <si>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</si>
  <si>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</si>
  <si>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</si>
  <si>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</si>
  <si>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</si>
  <si>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</si>
  <si>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</si>
  <si>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</si>
  <si>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</si>
  <si>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</si>
  <si>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</si>
  <si>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</si>
  <si>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</si>
  <si>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</si>
  <si>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</si>
  <si>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</si>
  <si>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</si>
  <si>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</si>
  <si>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</si>
  <si>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</si>
  <si>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</si>
  <si>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</si>
  <si>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</si>
  <si>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</si>
  <si>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</si>
  <si>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</si>
  <si>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</si>
  <si>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</si>
  <si>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</si>
  <si>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</si>
  <si>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</si>
  <si>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</si>
  <si>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</si>
  <si>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</si>
  <si>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</si>
  <si>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</si>
  <si>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</si>
  <si>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</si>
  <si>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</si>
  <si>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</si>
  <si>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</si>
  <si>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</si>
  <si>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</si>
  <si>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</si>
  <si>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</si>
  <si>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</si>
  <si>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</si>
  <si>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</si>
  <si>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</si>
  <si>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</si>
  <si>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</si>
  <si>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</si>
  <si>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</si>
  <si>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</si>
  <si>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</si>
  <si>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</si>
  <si>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</si>
  <si>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</si>
  <si>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</si>
  <si>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</si>
  <si>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</si>
  <si>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</si>
  <si>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</si>
  <si>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</si>
  <si>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</si>
  <si>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</si>
  <si>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</si>
  <si>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</si>
  <si>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</si>
  <si>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</si>
  <si>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</si>
  <si>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</si>
  <si>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</si>
  <si>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</si>
  <si>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</si>
  <si>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</si>
  <si>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</si>
  <si>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</si>
  <si>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</si>
  <si>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</si>
  <si>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</si>
  <si>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</si>
  <si>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</si>
  <si>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</si>
  <si>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</si>
  <si>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</si>
  <si>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</si>
  <si>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</si>
  <si>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</si>
  <si>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</si>
  <si>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</si>
  <si>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</si>
  <si>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</si>
  <si>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</si>
  <si>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</si>
  <si>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</si>
  <si>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</si>
  <si>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</si>
  <si>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</si>
  <si>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</si>
  <si>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</si>
  <si>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</si>
  <si>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</si>
  <si>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</si>
  <si>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</si>
  <si>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</si>
  <si>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</si>
  <si>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</si>
  <si>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</si>
  <si>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</si>
  <si>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</si>
  <si>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</si>
  <si>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</si>
  <si>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</si>
  <si>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</si>
  <si>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</si>
  <si>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</si>
  <si>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</si>
  <si>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</si>
  <si>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</si>
  <si>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</si>
  <si>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</si>
  <si>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</si>
  <si>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</si>
  <si>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</si>
  <si>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</si>
  <si>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</si>
  <si>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</si>
  <si>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</si>
  <si>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</si>
  <si>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</si>
  <si>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</si>
  <si>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</si>
  <si>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</si>
  <si>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</si>
  <si>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</si>
  <si>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</si>
  <si>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</si>
  <si>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</si>
  <si>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</si>
  <si>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</si>
  <si>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</si>
  <si>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</si>
  <si>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</si>
  <si>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</si>
  <si>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</si>
  <si>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</si>
  <si>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</si>
  <si>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</si>
  <si>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</si>
  <si>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</si>
  <si>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</si>
  <si>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</si>
  <si>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</si>
  <si>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</si>
  <si>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</si>
  <si>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</si>
  <si>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</si>
  <si>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</si>
  <si>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</si>
  <si>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</si>
  <si>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</si>
  <si>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</si>
  <si>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</si>
  <si>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</si>
  <si>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</si>
  <si>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</si>
  <si>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</si>
  <si>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</si>
  <si>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</si>
  <si>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</si>
  <si>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</si>
  <si>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</si>
  <si>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</si>
  <si>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</si>
  <si>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</si>
  <si>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</si>
  <si>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</si>
  <si>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</si>
  <si>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</si>
  <si>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</si>
  <si>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</si>
  <si>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</si>
  <si>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</si>
  <si>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</si>
  <si>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</si>
  <si>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</si>
  <si>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</si>
  <si>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</si>
  <si>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</si>
  <si>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</si>
  <si>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</si>
  <si>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</si>
  <si>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</si>
  <si>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</si>
  <si>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</si>
  <si>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</si>
  <si>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</si>
  <si>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</si>
  <si>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</si>
  <si>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</si>
  <si>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</si>
  <si>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</si>
  <si>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</si>
  <si>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</si>
  <si>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</si>
  <si>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</si>
  <si>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</si>
  <si>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</si>
  <si>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</si>
  <si>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</si>
  <si>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</si>
  <si>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</si>
  <si>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</si>
  <si>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</si>
  <si>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</si>
  <si>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</si>
  <si>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</si>
  <si>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</si>
  <si>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</si>
  <si>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</si>
  <si>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</si>
  <si>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</si>
  <si>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</si>
  <si>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</si>
  <si>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</si>
  <si>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</si>
  <si>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</si>
  <si>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</si>
  <si>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</si>
  <si>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</si>
  <si>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</si>
  <si>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</si>
  <si>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</si>
  <si>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</si>
  <si>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</si>
  <si>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</si>
  <si>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</si>
  <si>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</si>
  <si>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</si>
  <si>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</si>
  <si>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</si>
  <si>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</si>
  <si>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</si>
  <si>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</si>
  <si>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</si>
  <si>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</si>
  <si>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</si>
  <si>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</si>
  <si>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</si>
  <si>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</si>
  <si>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</si>
  <si>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</si>
  <si>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</si>
  <si>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</si>
  <si>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</si>
  <si>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</si>
  <si>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</si>
  <si>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</si>
  <si>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</si>
  <si>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</si>
  <si>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</si>
  <si>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</si>
  <si>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</si>
  <si>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</si>
  <si>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</si>
  <si>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</si>
  <si>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</si>
  <si>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</si>
  <si>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</si>
  <si>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</si>
  <si>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</si>
  <si>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</si>
  <si>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</si>
  <si>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</si>
  <si>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</si>
  <si>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</si>
  <si>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</si>
  <si>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</si>
  <si>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</si>
  <si>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</si>
  <si>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</si>
  <si>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</si>
  <si>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</si>
  <si>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</si>
  <si>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</si>
  <si>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</si>
  <si>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</si>
  <si>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</si>
  <si>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</si>
  <si>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</si>
  <si>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</si>
  <si>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</si>
  <si>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</si>
  <si>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</si>
  <si>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</si>
  <si>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</si>
  <si>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</si>
  <si>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</si>
  <si>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</si>
  <si>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</si>
  <si>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</si>
  <si>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</si>
  <si>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</si>
  <si>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</si>
  <si>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</si>
  <si>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</si>
  <si>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</si>
  <si>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</si>
  <si>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</si>
  <si>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</si>
  <si>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</si>
  <si>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</si>
  <si>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</si>
  <si>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</si>
  <si>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</si>
  <si>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</si>
  <si>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</si>
  <si>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</si>
  <si>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</si>
  <si>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</si>
  <si>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</si>
  <si>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</si>
  <si>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</si>
  <si>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</si>
  <si>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</si>
  <si>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</si>
  <si>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</si>
  <si>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</si>
  <si>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</si>
  <si>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</si>
  <si>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</si>
  <si>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</si>
  <si>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</si>
  <si>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</si>
  <si>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</si>
  <si>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</si>
  <si>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</si>
  <si>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</si>
  <si>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</si>
  <si>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</si>
  <si>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</si>
  <si>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</si>
  <si>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</si>
  <si>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</si>
  <si>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</si>
  <si>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</si>
  <si>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</si>
  <si>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</si>
  <si>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</si>
  <si>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</si>
  <si>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</si>
  <si>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</si>
  <si>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</si>
  <si>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</si>
  <si>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</si>
  <si>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</si>
  <si>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</si>
  <si>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</si>
  <si>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</si>
  <si>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</si>
  <si>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</si>
  <si>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</si>
  <si>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</si>
  <si>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</si>
  <si>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</si>
  <si>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</si>
  <si>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</si>
  <si>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</si>
  <si>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</si>
  <si>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</si>
  <si>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</si>
  <si>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</si>
  <si>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</si>
  <si>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</si>
  <si>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</si>
  <si>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</si>
  <si>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</si>
  <si>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</si>
  <si>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</si>
  <si>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</si>
  <si>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</si>
  <si>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</si>
  <si>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</si>
  <si>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</si>
  <si>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</si>
  <si>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</si>
  <si>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</si>
  <si>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</si>
  <si>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</si>
  <si>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</si>
  <si>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</si>
  <si>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</si>
  <si>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</si>
  <si>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</si>
  <si>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</si>
  <si>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</si>
  <si>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</si>
  <si>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</si>
  <si>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</si>
  <si>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</si>
  <si>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</si>
  <si>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</si>
  <si>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</si>
  <si>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</si>
  <si>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</si>
  <si>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</si>
  <si>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</si>
  <si>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</si>
  <si>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</si>
  <si>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</si>
  <si>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</si>
  <si>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</si>
  <si>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</si>
  <si>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</si>
  <si>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</si>
  <si>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</si>
  <si>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</si>
  <si>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</si>
  <si>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</si>
  <si>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</si>
  <si>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</si>
  <si>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</si>
  <si>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</si>
  <si>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</si>
  <si>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</si>
  <si>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</si>
  <si>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</si>
  <si>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</si>
  <si>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</si>
  <si>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</si>
  <si>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</si>
  <si>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</si>
  <si>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</si>
  <si>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</si>
  <si>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</si>
  <si>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</si>
  <si>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</si>
  <si>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</si>
  <si>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</si>
  <si>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</si>
  <si>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</si>
  <si>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</si>
  <si>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</si>
  <si>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</si>
  <si>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</si>
  <si>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</si>
  <si>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</si>
  <si>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</si>
  <si>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</si>
  <si>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</si>
  <si>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</si>
  <si>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</si>
  <si>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</si>
  <si>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</si>
  <si>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</si>
  <si>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</si>
  <si>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</si>
  <si>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</si>
  <si>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</si>
  <si>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</si>
  <si>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</si>
  <si>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</si>
  <si>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</si>
  <si>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</si>
  <si>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</si>
  <si>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</si>
  <si>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</si>
  <si>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</si>
  <si>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</si>
  <si>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</si>
  <si>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</si>
  <si>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</si>
  <si>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</si>
  <si>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</si>
  <si>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</si>
  <si>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</si>
  <si>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</si>
  <si>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</si>
  <si>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</si>
  <si>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</si>
  <si>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</si>
  <si>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</si>
  <si>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</si>
  <si>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</si>
  <si>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</si>
  <si>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</si>
  <si>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</si>
  <si>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</si>
  <si>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</si>
  <si>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</si>
  <si>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</si>
  <si>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</si>
  <si>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</si>
  <si>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</si>
  <si>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</si>
  <si>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</si>
  <si>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</si>
  <si>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</si>
  <si>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</si>
  <si>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</si>
  <si>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</si>
  <si>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</si>
  <si>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</si>
  <si>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</si>
  <si>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</si>
  <si>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</si>
  <si>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</si>
  <si>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</si>
  <si>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</si>
  <si>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</si>
  <si>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</si>
  <si>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</si>
  <si>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</si>
  <si>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</si>
  <si>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</si>
  <si>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</si>
  <si>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</si>
  <si>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</si>
  <si>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</si>
  <si>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</si>
  <si>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</si>
  <si>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</si>
  <si>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</si>
  <si>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</si>
  <si>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</si>
  <si>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</si>
  <si>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</si>
  <si>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</si>
  <si>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</si>
  <si>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</si>
  <si>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</si>
  <si>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</si>
  <si>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</si>
  <si>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</si>
  <si>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</si>
  <si>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</si>
  <si>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</si>
  <si>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</si>
  <si>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</si>
  <si>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</si>
  <si>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</si>
  <si>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</si>
  <si>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</si>
  <si>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</si>
  <si>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</si>
  <si>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</si>
  <si>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</si>
  <si>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</si>
  <si>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</si>
  <si>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</si>
  <si>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</si>
  <si>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</si>
  <si>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</si>
  <si>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</si>
  <si>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</si>
  <si>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</si>
  <si>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</si>
  <si>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</si>
  <si>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</si>
  <si>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</si>
  <si>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</si>
  <si>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</si>
  <si>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</si>
  <si>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</si>
  <si>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</si>
  <si>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</si>
  <si>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</si>
  <si>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</si>
  <si>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</si>
  <si>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</si>
  <si>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</si>
  <si>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</si>
  <si>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</si>
  <si>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</si>
  <si>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</si>
  <si>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</si>
  <si>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</si>
  <si>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</si>
  <si>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</si>
  <si>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</si>
  <si>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</si>
  <si>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</si>
  <si>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</si>
  <si>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</si>
  <si>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</si>
  <si>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</si>
  <si>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</si>
  <si>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</si>
  <si>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</si>
  <si>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</si>
  <si>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</si>
  <si>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</si>
  <si>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</si>
  <si>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</si>
  <si>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</si>
  <si>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</si>
  <si>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</si>
  <si>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</si>
  <si>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</si>
  <si>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</si>
  <si>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</si>
  <si>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</si>
  <si>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</si>
  <si>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</si>
  <si>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</si>
  <si>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</si>
  <si>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</si>
  <si>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</si>
  <si>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</si>
  <si>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</si>
  <si>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</si>
  <si>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</si>
  <si>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</si>
  <si>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</si>
  <si>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</si>
  <si>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</si>
  <si>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</si>
  <si>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</si>
  <si>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</si>
  <si>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</si>
  <si>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</si>
  <si>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</si>
  <si>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</si>
  <si>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</si>
  <si>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</si>
  <si>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</si>
  <si>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</si>
  <si>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</si>
  <si>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</si>
  <si>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</si>
  <si>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</si>
  <si>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</si>
  <si>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</si>
  <si>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</si>
  <si>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</si>
  <si>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</si>
  <si>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</si>
  <si>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</si>
  <si>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</si>
  <si>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</si>
  <si>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</si>
  <si>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</si>
  <si>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</si>
  <si>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</si>
  <si>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</si>
  <si>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</si>
  <si>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</si>
  <si>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</si>
  <si>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</si>
  <si>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</si>
  <si>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</si>
  <si>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</si>
  <si>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</si>
  <si>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</si>
  <si>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</si>
  <si>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</si>
  <si>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</si>
  <si>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</si>
  <si>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</si>
  <si>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</si>
  <si>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</si>
  <si>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</si>
  <si>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</si>
  <si>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</si>
  <si>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</si>
  <si>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</si>
  <si>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</si>
  <si>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</si>
  <si>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</si>
  <si>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</si>
  <si>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</si>
  <si>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</si>
  <si>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</si>
  <si>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</si>
  <si>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</si>
  <si>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</si>
  <si>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</si>
  <si>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</si>
  <si>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</si>
  <si>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</si>
  <si>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</si>
  <si>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</si>
  <si>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</si>
  <si>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</si>
  <si>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</si>
  <si>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</si>
  <si>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</si>
  <si>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</si>
  <si>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</si>
  <si>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</si>
  <si>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</si>
  <si>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</si>
  <si>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</si>
  <si>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</si>
  <si>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</si>
  <si>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</si>
  <si>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</si>
  <si>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</si>
  <si>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</si>
  <si>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</si>
  <si>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</si>
  <si>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</si>
  <si>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</si>
  <si>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</si>
  <si>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</si>
  <si>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</si>
  <si>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</si>
  <si>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</si>
  <si>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</si>
  <si>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</si>
  <si>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</si>
  <si>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</si>
  <si>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</si>
  <si>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</si>
  <si>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</si>
  <si>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</si>
  <si>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</si>
  <si>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</si>
  <si>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</si>
  <si>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</si>
  <si>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</si>
  <si>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</si>
  <si>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</si>
  <si>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</si>
  <si>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</si>
  <si>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</si>
  <si>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</si>
  <si>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</si>
  <si>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</si>
  <si>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</si>
  <si>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</si>
  <si>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</si>
  <si>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</si>
  <si>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</si>
  <si>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</si>
  <si>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</si>
  <si>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</si>
  <si>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</si>
  <si>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</si>
  <si>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</si>
  <si>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</si>
  <si>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</si>
  <si>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</si>
  <si>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</si>
  <si>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</si>
  <si>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</si>
  <si>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</si>
  <si>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</si>
  <si>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</si>
  <si>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</si>
  <si>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</si>
  <si>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</si>
  <si>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</si>
  <si>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</si>
  <si>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</si>
  <si>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</si>
  <si>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</si>
  <si>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</si>
  <si>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</si>
  <si>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</si>
  <si>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</si>
  <si>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</si>
  <si>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</si>
  <si>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</si>
  <si>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</si>
  <si>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</si>
  <si>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</si>
  <si>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</si>
  <si>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</si>
  <si>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</si>
  <si>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</si>
  <si>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</si>
  <si>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</si>
  <si>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</si>
  <si>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</si>
  <si>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</si>
  <si>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</si>
  <si>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</si>
  <si>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</si>
  <si>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</si>
  <si>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</si>
  <si>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</si>
  <si>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</si>
  <si>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</si>
  <si>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</si>
  <si>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</si>
  <si>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</si>
  <si>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</si>
  <si>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</si>
  <si>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</si>
  <si>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</si>
  <si>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</si>
  <si>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</si>
  <si>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</si>
  <si>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</si>
  <si>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</si>
  <si>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</si>
  <si>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</si>
  <si>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</si>
  <si>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</si>
  <si>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</si>
  <si>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</si>
  <si>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</si>
  <si>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</si>
  <si>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</si>
  <si>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</si>
  <si>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</si>
  <si>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</si>
  <si>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</si>
  <si>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</si>
  <si>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</si>
  <si>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</si>
  <si>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</si>
  <si>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</si>
  <si>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</si>
  <si>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</si>
  <si>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</si>
  <si>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</si>
  <si>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</si>
  <si>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</si>
  <si>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</si>
  <si>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</si>
  <si>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</si>
  <si>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</si>
  <si>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</si>
  <si>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</si>
  <si>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</si>
  <si>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</si>
  <si>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</si>
  <si>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</si>
  <si>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</si>
  <si>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</si>
  <si>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</si>
  <si>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</si>
  <si>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</si>
  <si>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</si>
  <si>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</si>
  <si>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</si>
  <si>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</si>
  <si>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</si>
  <si>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</si>
  <si>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</si>
  <si>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</si>
  <si>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</si>
  <si>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</si>
  <si>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</si>
  <si>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</si>
  <si>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</si>
  <si>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</si>
  <si>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</si>
  <si>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</si>
  <si>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</si>
  <si>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</si>
  <si>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</si>
  <si>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</si>
  <si>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</si>
  <si>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</si>
  <si>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</si>
  <si>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</si>
  <si>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</si>
  <si>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</si>
  <si>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</si>
  <si>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</si>
  <si>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</si>
  <si>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</si>
  <si>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</si>
  <si>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</si>
  <si>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</si>
  <si>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</si>
  <si>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</si>
  <si>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</si>
  <si>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</si>
  <si>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</si>
  <si>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</si>
  <si>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</si>
  <si>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</si>
  <si>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</si>
  <si>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</si>
  <si>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</si>
  <si>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</si>
  <si>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</si>
  <si>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</si>
  <si>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</si>
  <si>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</si>
  <si>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</si>
  <si>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</si>
  <si>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</si>
  <si>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</si>
  <si>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</si>
  <si>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</si>
  <si>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</si>
  <si>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</si>
  <si>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</si>
  <si>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</si>
  <si>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</si>
  <si>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</si>
  <si>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</si>
  <si>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</si>
  <si>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</si>
  <si>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</si>
  <si>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</si>
  <si>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</si>
  <si>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</si>
  <si>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</si>
  <si>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</si>
  <si>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</si>
  <si>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</si>
  <si>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</si>
  <si>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</si>
  <si>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</si>
  <si>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</si>
  <si>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</si>
  <si>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</si>
  <si>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</si>
  <si>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</si>
  <si>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</si>
  <si>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</si>
  <si>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</si>
  <si>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</si>
  <si>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</si>
  <si>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</si>
  <si>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</si>
  <si>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</si>
  <si>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</si>
  <si>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</si>
  <si>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</si>
  <si>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</si>
  <si>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</si>
  <si>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</si>
  <si>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</si>
  <si>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</si>
  <si>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</si>
  <si>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</si>
  <si>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</si>
  <si>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</si>
  <si>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</si>
  <si>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</si>
  <si>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</si>
  <si>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</si>
  <si>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</si>
  <si>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</si>
  <si>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</si>
  <si>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</si>
  <si>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</si>
  <si>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</si>
  <si>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</si>
  <si>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</si>
  <si>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</si>
  <si>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</si>
  <si>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</si>
  <si>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</si>
  <si>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</si>
  <si>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</si>
  <si>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</si>
  <si>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</si>
  <si>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</si>
  <si>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</si>
  <si>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</si>
  <si>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</si>
  <si>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</si>
  <si>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</si>
  <si>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</si>
  <si>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</si>
  <si>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</si>
  <si>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</si>
  <si>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</si>
  <si>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</si>
  <si>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</si>
  <si>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</si>
  <si>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</si>
  <si>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</si>
  <si>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</si>
  <si>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</si>
  <si>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</si>
  <si>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</si>
  <si>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</si>
  <si>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</si>
  <si>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</si>
  <si>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</si>
  <si>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</si>
  <si>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</si>
  <si>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</si>
  <si>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</si>
  <si>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</si>
  <si>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</si>
  <si>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</si>
  <si>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</si>
  <si>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</si>
  <si>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</si>
  <si>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</si>
  <si>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</si>
  <si>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</si>
  <si>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</si>
  <si>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</si>
  <si>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</si>
  <si>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</si>
  <si>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</si>
  <si>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</si>
  <si>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</si>
  <si>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</si>
  <si>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</si>
  <si>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</si>
  <si>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</si>
  <si>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</si>
  <si>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</si>
  <si>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</si>
  <si>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</si>
  <si>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</si>
  <si>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</si>
  <si>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</si>
  <si>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</si>
  <si>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</si>
  <si>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</si>
  <si>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</si>
  <si>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</si>
  <si>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</si>
  <si>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</si>
  <si>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</si>
  <si>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</si>
  <si>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</si>
  <si>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</si>
  <si>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</si>
  <si>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</si>
  <si>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</si>
  <si>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</si>
  <si>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</si>
  <si>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</si>
  <si>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</si>
  <si>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</si>
  <si>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</si>
  <si>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</si>
  <si>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</si>
  <si>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</si>
  <si>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</si>
  <si>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</si>
  <si>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</si>
  <si>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</si>
  <si>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</si>
  <si>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</si>
  <si>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</si>
  <si>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</si>
  <si>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</si>
  <si>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</si>
  <si>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</si>
  <si>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</si>
  <si>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</si>
  <si>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</si>
  <si>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</si>
  <si>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</si>
  <si>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</si>
  <si>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</si>
  <si>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</si>
  <si>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</si>
  <si>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</si>
  <si>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</si>
  <si>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</si>
  <si>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</si>
  <si>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</si>
  <si>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</si>
  <si>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</si>
  <si>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</si>
  <si>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</si>
  <si>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</si>
  <si>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</si>
  <si>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</si>
  <si>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</si>
  <si>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</si>
  <si>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</si>
  <si>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</si>
  <si>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</si>
  <si>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</si>
  <si>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</si>
  <si>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</si>
  <si>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</si>
  <si>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</si>
  <si>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</si>
  <si>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</si>
  <si>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</si>
  <si>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</si>
  <si>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</si>
  <si>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</si>
  <si>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</si>
  <si>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</si>
  <si>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</si>
  <si>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</si>
  <si>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</si>
  <si>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</si>
  <si>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</si>
  <si>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</si>
  <si>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</si>
  <si>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</si>
  <si>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</si>
  <si>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</si>
  <si>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</si>
  <si>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</si>
  <si>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</si>
  <si>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</si>
  <si>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</si>
  <si>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</si>
  <si>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</si>
  <si>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</si>
  <si>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</si>
  <si>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</si>
  <si>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</si>
  <si>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</si>
  <si>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</si>
  <si>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</si>
  <si>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</si>
  <si>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</si>
  <si>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</si>
  <si>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</si>
  <si>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</si>
  <si>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</si>
  <si>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</si>
  <si>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</si>
  <si>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</si>
  <si>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</si>
  <si>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</si>
  <si>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</si>
  <si>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</si>
  <si>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</si>
  <si>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</si>
  <si>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</si>
  <si>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</si>
  <si>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</si>
  <si>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</si>
  <si>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</si>
  <si>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</si>
  <si>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</si>
  <si>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</si>
  <si>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</si>
  <si>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</si>
  <si>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</si>
  <si>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</si>
  <si>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</si>
  <si>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</si>
  <si>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</si>
  <si>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</si>
  <si>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</si>
  <si>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</si>
  <si>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</si>
  <si>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</si>
  <si>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</si>
  <si>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</si>
  <si>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</si>
  <si>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</si>
  <si>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</si>
  <si>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</si>
  <si>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</si>
  <si>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</si>
  <si>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</si>
  <si>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</si>
  <si>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</si>
  <si>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</si>
  <si>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</si>
  <si>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</si>
  <si>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</si>
  <si>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</si>
  <si>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</si>
  <si>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</si>
  <si>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</si>
  <si>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</si>
  <si>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</si>
  <si>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</si>
  <si>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</si>
  <si>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</si>
  <si>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</si>
  <si>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</si>
  <si>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</si>
  <si>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</si>
  <si>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</si>
  <si>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</si>
  <si>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</si>
  <si>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</si>
  <si>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</si>
  <si>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</si>
  <si>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</si>
  <si>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</si>
  <si>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</si>
  <si>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</si>
  <si>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</si>
  <si>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</si>
  <si>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</si>
  <si>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</si>
  <si>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</si>
  <si>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</si>
  <si>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</si>
  <si>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</si>
  <si>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</si>
  <si>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</si>
  <si>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</si>
  <si>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</si>
  <si>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</si>
  <si>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</si>
  <si>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</si>
  <si>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</si>
  <si>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</si>
  <si>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</si>
  <si>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</si>
  <si>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</si>
  <si>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</si>
  <si>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</si>
  <si>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</si>
  <si>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</si>
  <si>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</si>
  <si>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</si>
  <si>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</si>
  <si>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</si>
  <si>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</si>
  <si>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</si>
  <si>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</si>
  <si>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</si>
  <si>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</si>
  <si>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</si>
  <si>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</si>
  <si>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</si>
  <si>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</si>
  <si>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</si>
  <si>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</si>
  <si>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</si>
  <si>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</si>
  <si>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</si>
  <si>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</si>
  <si>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</si>
  <si>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</si>
  <si>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</si>
  <si>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</si>
  <si>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</si>
  <si>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</si>
  <si>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</si>
  <si>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</si>
  <si>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</si>
  <si>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</si>
  <si>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</si>
  <si>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</si>
  <si>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</si>
  <si>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</si>
  <si>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</si>
  <si>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</si>
  <si>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</si>
  <si>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</si>
  <si>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</si>
  <si>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</si>
  <si>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</si>
  <si>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</si>
  <si>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</si>
  <si>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</si>
  <si>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</si>
  <si>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</si>
  <si>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</si>
  <si>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</si>
  <si>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</si>
  <si>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</si>
  <si>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</si>
  <si>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</si>
  <si>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</si>
  <si>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</si>
  <si>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</si>
  <si>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</si>
  <si>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</si>
  <si>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</si>
  <si>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</si>
  <si>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</si>
  <si>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</si>
  <si>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</si>
  <si>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</si>
  <si>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</si>
  <si>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</si>
  <si>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</si>
  <si>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</si>
  <si>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</si>
  <si>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</si>
  <si>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</si>
  <si>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</si>
  <si>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</si>
  <si>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</si>
  <si>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</si>
  <si>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</si>
  <si>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</si>
  <si>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</si>
  <si>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</si>
  <si>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</si>
  <si>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</si>
  <si>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</si>
  <si>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</si>
  <si>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</si>
  <si>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</si>
  <si>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</si>
  <si>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</si>
  <si>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</si>
  <si>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</si>
  <si>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</si>
  <si>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</si>
  <si>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</si>
  <si>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</si>
  <si>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</si>
  <si>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</si>
  <si>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</si>
  <si>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</si>
  <si>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</si>
  <si>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</si>
  <si>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</si>
  <si>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</si>
  <si>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</si>
  <si>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</si>
  <si>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</si>
  <si>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</si>
  <si>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</si>
  <si>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</si>
  <si>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</si>
  <si>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</si>
  <si>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</si>
  <si>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</si>
  <si>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</si>
  <si>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</si>
  <si>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</si>
  <si>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</si>
  <si>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</si>
  <si>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</si>
  <si>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</si>
  <si>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</si>
  <si>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</si>
  <si>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</si>
  <si>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</si>
  <si>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</si>
  <si>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</si>
  <si>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</si>
  <si>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</si>
  <si>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</si>
  <si>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</si>
  <si>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</si>
  <si>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</si>
  <si>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</si>
  <si>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</si>
  <si>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</si>
  <si>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</si>
  <si>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</si>
  <si>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</si>
  <si>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</si>
  <si>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</si>
  <si>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</si>
  <si>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</si>
  <si>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</si>
  <si>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</si>
  <si>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</si>
  <si>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</si>
  <si>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</si>
  <si>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</si>
  <si>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</si>
  <si>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</si>
  <si>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</si>
  <si>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</si>
  <si>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</si>
  <si>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</si>
  <si>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</si>
  <si>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</si>
  <si>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</si>
  <si>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</si>
  <si>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</si>
  <si>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</si>
  <si>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</si>
  <si>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</si>
  <si>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</si>
  <si>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</si>
  <si>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</si>
  <si>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</si>
  <si>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</si>
  <si>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</si>
  <si>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</si>
  <si>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</si>
  <si>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</si>
  <si>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</si>
  <si>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</si>
  <si>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</si>
  <si>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</si>
  <si>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</si>
  <si>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</si>
  <si>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</si>
  <si>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</si>
  <si>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</si>
  <si>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</si>
  <si>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</si>
  <si>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</si>
  <si>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</si>
  <si>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</si>
  <si>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</si>
  <si>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</si>
  <si>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</si>
  <si>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</si>
  <si>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</si>
  <si>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</si>
  <si>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</si>
  <si>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</si>
  <si>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</si>
  <si>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</si>
  <si>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</si>
  <si>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</si>
  <si>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</si>
  <si>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</si>
  <si>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</si>
  <si>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</si>
  <si>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</si>
  <si>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</si>
  <si>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</si>
  <si>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</si>
  <si>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</si>
  <si>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</si>
  <si>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</si>
  <si>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</si>
  <si>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</si>
  <si>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</si>
  <si>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</si>
  <si>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</si>
  <si>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</si>
  <si>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</si>
  <si>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</si>
  <si>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</si>
  <si>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</si>
  <si>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</si>
  <si>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</si>
  <si>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</si>
  <si>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</si>
  <si>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</si>
  <si>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</si>
  <si>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</si>
  <si>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</si>
  <si>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</si>
  <si>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</si>
  <si>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</si>
  <si>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</si>
  <si>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</si>
  <si>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</si>
  <si>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</si>
  <si>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</si>
  <si>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</si>
  <si>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</si>
  <si>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</si>
  <si>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</si>
  <si>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</si>
  <si>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</si>
  <si>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</si>
  <si>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</si>
  <si>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</si>
  <si>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</si>
  <si>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</si>
  <si>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</si>
  <si>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</si>
  <si>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</si>
  <si>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</si>
  <si>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</si>
  <si>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</si>
  <si>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</si>
  <si>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</si>
  <si>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</si>
  <si>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</si>
  <si>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</si>
  <si>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</si>
  <si>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</si>
  <si>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</si>
  <si>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</si>
  <si>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</si>
  <si>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</si>
  <si>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</si>
  <si>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</si>
  <si>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</si>
  <si>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</si>
  <si>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</si>
  <si>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</si>
  <si>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</si>
  <si>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</si>
  <si>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</si>
  <si>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</si>
  <si>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</si>
  <si>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</si>
  <si>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</si>
  <si>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</si>
  <si>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</si>
  <si>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</si>
  <si>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</si>
  <si>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</si>
  <si>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</si>
  <si>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</si>
  <si>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</si>
  <si>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</si>
  <si>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</si>
  <si>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</si>
  <si>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</si>
  <si>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</si>
  <si>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</si>
  <si>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</si>
  <si>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</si>
  <si>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</si>
  <si>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</si>
  <si>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</si>
  <si>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</si>
  <si>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</si>
  <si>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</si>
  <si>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</si>
  <si>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</si>
  <si>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</si>
  <si>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</si>
  <si>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</si>
  <si>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</si>
  <si>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</si>
  <si>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</si>
  <si>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</si>
  <si>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</si>
  <si>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</si>
  <si>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</si>
  <si>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</si>
  <si>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</si>
  <si>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</si>
  <si>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</si>
  <si>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</si>
  <si>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</si>
  <si>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</si>
  <si>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</si>
  <si>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</si>
  <si>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</si>
  <si>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</si>
  <si>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</si>
  <si>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</si>
  <si>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</si>
  <si>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</si>
  <si>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</si>
  <si>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</si>
  <si>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</si>
  <si>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</si>
  <si>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</si>
  <si>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</si>
  <si>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</si>
  <si>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</si>
  <si>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</si>
  <si>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</si>
  <si>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</si>
  <si>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</si>
  <si>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</si>
  <si>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</si>
  <si>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</si>
  <si>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</si>
  <si>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</si>
  <si>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</si>
  <si>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</si>
  <si>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</si>
  <si>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</si>
  <si>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</si>
  <si>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</si>
  <si>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</si>
  <si>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</si>
  <si>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</si>
  <si>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</si>
  <si>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</si>
  <si>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</si>
  <si>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</si>
  <si>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</si>
  <si>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</si>
  <si>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</si>
  <si>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</si>
  <si>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</si>
  <si>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</si>
  <si>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</si>
  <si>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</si>
  <si>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</si>
  <si>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</si>
  <si>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</si>
  <si>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</si>
  <si>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</si>
  <si>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</si>
  <si>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</si>
  <si>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</si>
  <si>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</si>
  <si>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</si>
  <si>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</si>
  <si>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</si>
  <si>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</si>
  <si>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</si>
  <si>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</si>
  <si>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</si>
  <si>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</si>
  <si>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</si>
  <si>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</si>
  <si>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</si>
  <si>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</si>
  <si>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</si>
  <si>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</si>
  <si>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</si>
  <si>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</si>
  <si>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</si>
  <si>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</si>
  <si>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</si>
  <si>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</si>
  <si>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</si>
  <si>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</si>
  <si>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</si>
  <si>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</si>
  <si>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</si>
  <si>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</si>
  <si>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</si>
  <si>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</si>
  <si>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</si>
  <si>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</si>
  <si>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</si>
  <si>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</si>
  <si>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</si>
  <si>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</si>
  <si>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</si>
  <si>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</si>
  <si>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</si>
  <si>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</si>
  <si>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</si>
  <si>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</si>
  <si>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</si>
  <si>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</si>
  <si>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</si>
  <si>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</si>
  <si>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</si>
  <si>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</si>
  <si>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</si>
  <si>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</si>
  <si>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</si>
  <si>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</si>
  <si>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</si>
  <si>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</si>
  <si>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</si>
  <si>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</si>
  <si>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</si>
  <si>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</si>
  <si>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</si>
  <si>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</si>
  <si>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</si>
  <si>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</si>
  <si>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</si>
  <si>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</si>
  <si>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</si>
  <si>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</si>
  <si>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</si>
  <si>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</si>
  <si>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</si>
  <si>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</si>
  <si>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</si>
  <si>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</si>
  <si>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</si>
  <si>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</si>
  <si>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</si>
  <si>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</si>
  <si>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</si>
  <si>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</si>
  <si>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</si>
  <si>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</si>
  <si>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</si>
  <si>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</si>
  <si>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</si>
  <si>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</si>
  <si>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</si>
  <si>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</si>
  <si>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</si>
  <si>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</si>
  <si>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</si>
  <si>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</si>
  <si>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</si>
  <si>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</si>
  <si>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</si>
  <si>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</si>
  <si>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</si>
  <si>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</si>
  <si>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</si>
  <si>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</si>
  <si>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</si>
  <si>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</si>
  <si>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</si>
  <si>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</si>
  <si>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</si>
  <si>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</si>
  <si>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</si>
  <si>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</si>
  <si>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</si>
  <si>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</si>
  <si>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</si>
  <si>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</si>
  <si>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</si>
  <si>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</si>
  <si>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</si>
  <si>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</si>
  <si>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</si>
  <si>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</si>
  <si>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</si>
  <si>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</si>
  <si>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</si>
  <si>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</si>
  <si>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</si>
  <si>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</si>
  <si>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</si>
  <si>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</si>
  <si>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</si>
  <si>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</si>
  <si>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</si>
  <si>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</si>
  <si>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</si>
  <si>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</si>
  <si>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</si>
  <si>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</si>
  <si>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</si>
  <si>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</si>
  <si>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</si>
  <si>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</si>
  <si>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</si>
  <si>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</si>
  <si>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</si>
  <si>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</si>
  <si>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</si>
  <si>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</si>
  <si>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</si>
  <si>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</si>
  <si>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</si>
  <si>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</si>
  <si>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</si>
  <si>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</si>
  <si>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</si>
  <si>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</si>
  <si>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</si>
  <si>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</si>
  <si>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</si>
  <si>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</si>
  <si>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</si>
  <si>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</si>
  <si>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</si>
  <si>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</si>
  <si>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</si>
  <si>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</si>
  <si>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</si>
  <si>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</si>
  <si>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</si>
  <si>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</si>
  <si>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</si>
  <si>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</si>
  <si>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</si>
  <si>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</si>
  <si>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</si>
  <si>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</si>
  <si>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</si>
  <si>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</si>
  <si>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</si>
  <si>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</si>
  <si>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</si>
  <si>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</si>
  <si>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</si>
  <si>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</si>
  <si>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</si>
  <si>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</si>
  <si>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</si>
  <si>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</si>
  <si>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</si>
  <si>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</si>
  <si>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</si>
  <si>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</si>
  <si>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</si>
  <si>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</si>
  <si>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</si>
  <si>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</si>
  <si>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</si>
  <si>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</si>
  <si>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</si>
  <si>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</si>
  <si>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</si>
  <si>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</si>
  <si>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</si>
  <si>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</si>
  <si>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</si>
  <si>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</si>
  <si>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</si>
  <si>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</si>
  <si>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</si>
  <si>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</si>
  <si>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</si>
  <si>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</si>
  <si>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</si>
  <si>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</si>
  <si>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</si>
  <si>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</si>
  <si>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</si>
  <si>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</si>
  <si>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</si>
  <si>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</si>
  <si>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</si>
  <si>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</si>
  <si>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</si>
  <si>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</si>
  <si>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</si>
  <si>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</si>
  <si>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</si>
  <si>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</si>
  <si>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</si>
  <si>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</si>
  <si>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</si>
  <si>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</si>
  <si>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</si>
  <si>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</si>
  <si>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</si>
  <si>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</si>
  <si>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</si>
  <si>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</si>
  <si>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</si>
  <si>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</si>
  <si>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</si>
  <si>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</si>
  <si>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</si>
  <si>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</si>
  <si>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</si>
  <si>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</si>
  <si>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</si>
  <si>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</si>
  <si>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</si>
  <si>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</si>
  <si>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</si>
  <si>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</si>
  <si>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</si>
  <si>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</si>
  <si>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</si>
  <si>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</si>
  <si>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</si>
  <si>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</si>
  <si>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</si>
  <si>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</si>
  <si>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</si>
  <si>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</si>
  <si>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</si>
  <si>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</si>
  <si>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</si>
  <si>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</si>
  <si>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</si>
  <si>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</si>
  <si>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</si>
  <si>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</si>
  <si>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</si>
  <si>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</si>
  <si>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</si>
  <si>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</si>
  <si>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</si>
  <si>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</si>
  <si>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</si>
  <si>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</si>
  <si>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</si>
  <si>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</si>
  <si>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</si>
  <si>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</si>
  <si>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</si>
  <si>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</si>
  <si>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</si>
  <si>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</si>
  <si>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</si>
  <si>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</si>
  <si>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</si>
  <si>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</si>
  <si>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</si>
  <si>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</si>
  <si>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</si>
  <si>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</si>
  <si>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</si>
  <si>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</si>
  <si>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</si>
  <si>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</si>
  <si>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</si>
  <si>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</si>
  <si>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</si>
  <si>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</si>
  <si>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</si>
  <si>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</si>
  <si>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</si>
  <si>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</si>
  <si>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</si>
  <si>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</si>
  <si>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</si>
  <si>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</si>
  <si>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</si>
  <si>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</si>
  <si>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</si>
  <si>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</si>
  <si>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</si>
  <si>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</si>
  <si>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</si>
  <si>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</si>
  <si>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</si>
  <si>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</si>
  <si>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</si>
  <si>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</si>
  <si>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</si>
  <si>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</si>
  <si>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</si>
  <si>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</si>
  <si>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</si>
  <si>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</si>
  <si>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</si>
  <si>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</si>
  <si>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</si>
  <si>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</si>
  <si>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</si>
  <si>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</si>
  <si>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</si>
  <si>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</si>
  <si>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</si>
  <si>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</si>
  <si>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</si>
  <si>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</si>
  <si>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</si>
  <si>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</si>
  <si>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</si>
  <si>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</si>
  <si>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</si>
  <si>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</si>
  <si>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</si>
  <si>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</si>
  <si>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</si>
  <si>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</si>
  <si>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</si>
  <si>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</si>
  <si>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</si>
  <si>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</si>
  <si>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</si>
  <si>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</si>
  <si>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</si>
  <si>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</si>
  <si>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</si>
  <si>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</si>
  <si>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</si>
  <si>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</si>
  <si>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</si>
  <si>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</si>
  <si>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</si>
  <si>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</si>
  <si>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</si>
  <si>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</si>
  <si>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</si>
  <si>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</si>
  <si>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</si>
  <si>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</si>
  <si>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</si>
  <si>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</si>
  <si>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</si>
  <si>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</si>
  <si>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</si>
  <si>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</si>
  <si>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</si>
  <si>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</si>
  <si>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</si>
  <si>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</si>
  <si>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</si>
  <si>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</si>
  <si>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</si>
  <si>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</si>
  <si>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</si>
  <si>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</si>
  <si>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</si>
  <si>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</si>
  <si>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</si>
  <si>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</si>
  <si>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</si>
  <si>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</si>
  <si>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</si>
  <si>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</si>
  <si>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</si>
  <si>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</si>
  <si>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</si>
  <si>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</si>
  <si>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</si>
  <si>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</si>
  <si>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</si>
  <si>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</si>
  <si>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</si>
  <si>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</si>
  <si>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</si>
  <si>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</si>
  <si>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</si>
  <si>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</si>
  <si>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</si>
  <si>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</si>
  <si>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</si>
  <si>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</si>
  <si>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</si>
  <si>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</si>
  <si>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</si>
  <si>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</si>
  <si>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</si>
  <si>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</si>
  <si>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</si>
  <si>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</si>
  <si>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</si>
  <si>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</si>
  <si>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</si>
  <si>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</si>
  <si>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</si>
  <si>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</si>
  <si>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</si>
  <si>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</si>
  <si>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</si>
  <si>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</si>
  <si>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</si>
  <si>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</si>
  <si>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</si>
  <si>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</si>
  <si>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</si>
  <si>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</si>
  <si>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</si>
  <si>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</si>
  <si>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</si>
  <si>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</si>
  <si>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</si>
  <si>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</si>
  <si>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</si>
  <si>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</si>
  <si>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</si>
  <si>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</si>
  <si>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</si>
  <si>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</si>
  <si>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</si>
  <si>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</si>
  <si>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</si>
  <si>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</si>
  <si>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</si>
  <si>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</si>
  <si>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</si>
  <si>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</si>
  <si>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</si>
  <si>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</si>
  <si>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</si>
  <si>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</si>
  <si>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</si>
  <si>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</si>
  <si>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</si>
  <si>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</si>
  <si>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</si>
  <si>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</si>
  <si>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</si>
  <si>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</si>
  <si>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</si>
  <si>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</si>
  <si>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</si>
  <si>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</si>
  <si>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</si>
  <si>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</si>
  <si>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</si>
  <si>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</si>
  <si>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</si>
  <si>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</si>
  <si>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</si>
  <si>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</si>
  <si>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</si>
  <si>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</si>
  <si>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</si>
  <si>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</si>
  <si>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</si>
  <si>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</si>
  <si>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</si>
  <si>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</si>
  <si>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</si>
  <si>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</si>
  <si>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</si>
  <si>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</si>
  <si>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</si>
  <si>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</si>
  <si>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</si>
  <si>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</si>
  <si>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</si>
  <si>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</si>
  <si>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</si>
  <si>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</si>
  <si>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</si>
  <si>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</si>
  <si>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</si>
  <si>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</si>
  <si>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</si>
  <si>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</si>
  <si>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</si>
  <si>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</si>
  <si>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</si>
  <si>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</si>
  <si>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</si>
  <si>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</si>
  <si>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</si>
  <si>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</si>
  <si>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</si>
  <si>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</si>
  <si>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</si>
  <si>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</si>
  <si>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</si>
  <si>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</si>
  <si>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</si>
  <si>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</si>
  <si>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</si>
  <si>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</si>
  <si>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</si>
  <si>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</si>
  <si>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</si>
  <si>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</si>
  <si>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</si>
  <si>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</si>
  <si>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</si>
  <si>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</si>
  <si>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</si>
  <si>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</si>
  <si>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</si>
  <si>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</si>
  <si>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</si>
  <si>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</si>
  <si>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</si>
  <si>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</si>
  <si>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</si>
  <si>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</si>
  <si>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</si>
  <si>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</si>
  <si>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</si>
  <si>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</si>
  <si>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</si>
  <si>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</si>
  <si>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</si>
  <si>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</si>
  <si>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</si>
  <si>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</si>
  <si>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</si>
  <si>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</si>
  <si>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</si>
  <si>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</si>
  <si>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</si>
  <si>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</si>
  <si>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</si>
  <si>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</si>
  <si>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</si>
  <si>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</si>
  <si>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</si>
  <si>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</si>
  <si>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</si>
  <si>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</si>
  <si>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</si>
  <si>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</si>
  <si>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</si>
  <si>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</si>
  <si>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</si>
  <si>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</si>
  <si>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</si>
  <si>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</si>
  <si>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</si>
  <si>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</si>
  <si>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</si>
  <si>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</si>
  <si>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</si>
  <si>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</si>
  <si>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</si>
  <si>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</si>
  <si>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</si>
  <si>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</si>
  <si>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</si>
  <si>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</si>
  <si>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</si>
  <si>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</si>
  <si>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</si>
  <si>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</si>
  <si>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</si>
  <si>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</si>
  <si>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</si>
  <si>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</si>
  <si>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</si>
  <si>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</si>
  <si>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</si>
  <si>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</si>
  <si>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</si>
  <si>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</si>
  <si>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</si>
  <si>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</si>
  <si>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</si>
  <si>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</si>
  <si>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</si>
  <si>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</si>
  <si>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</si>
  <si>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</si>
  <si>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</si>
  <si>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</si>
  <si>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</si>
  <si>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</si>
  <si>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</si>
  <si>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</si>
  <si>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</si>
  <si>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</si>
  <si>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</si>
  <si>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</si>
  <si>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</si>
  <si>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</si>
  <si>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</si>
  <si>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</si>
  <si>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</si>
  <si>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</si>
  <si>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</si>
  <si>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</si>
  <si>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</si>
  <si>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</si>
  <si>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</si>
  <si>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</si>
  <si>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</si>
  <si>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</si>
  <si>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</si>
  <si>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</si>
  <si>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</si>
  <si>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</si>
  <si>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</si>
  <si>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</si>
  <si>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</si>
  <si>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</si>
  <si>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</si>
  <si>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</si>
  <si>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</si>
  <si>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</si>
  <si>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</si>
  <si>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</si>
  <si>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</si>
  <si>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</si>
  <si>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</si>
  <si>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</si>
  <si>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</si>
  <si>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</si>
  <si>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</si>
  <si>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</si>
  <si>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</si>
  <si>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</si>
  <si>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</si>
  <si>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</si>
  <si>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</si>
  <si>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</si>
  <si>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</si>
  <si>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</si>
  <si>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</si>
  <si>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</si>
  <si>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</si>
  <si>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</si>
  <si>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</si>
  <si>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</si>
  <si>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</si>
  <si>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</si>
  <si>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</si>
  <si>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</si>
  <si>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</si>
  <si>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</si>
  <si>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</si>
  <si>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</si>
  <si>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</si>
  <si>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</si>
  <si>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</si>
  <si>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</si>
  <si>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</si>
  <si>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</si>
  <si>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</si>
  <si>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</si>
  <si>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</si>
  <si>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</si>
  <si>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</si>
  <si>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</si>
  <si>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</si>
  <si>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</si>
  <si>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</si>
  <si>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</si>
  <si>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</si>
  <si>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</si>
  <si>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</si>
  <si>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</si>
  <si>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</si>
  <si>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</si>
  <si>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</si>
  <si>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</si>
  <si>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</si>
  <si>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</si>
  <si>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</si>
  <si>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</si>
  <si>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</si>
  <si>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</si>
  <si>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</si>
  <si>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</si>
  <si>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</si>
  <si>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</si>
  <si>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</si>
  <si>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</si>
  <si>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</si>
  <si>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</si>
  <si>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</si>
  <si>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</si>
  <si>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</si>
  <si>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</si>
  <si>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</si>
  <si>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</si>
  <si>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</si>
  <si>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</si>
  <si>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</si>
  <si>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</si>
  <si>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</si>
  <si>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</si>
  <si>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</si>
  <si>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</si>
  <si>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</si>
  <si>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</si>
  <si>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</si>
  <si>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</si>
  <si>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</si>
  <si>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</si>
  <si>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</si>
  <si>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</si>
  <si>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</si>
  <si>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</si>
  <si>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</si>
  <si>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</si>
  <si>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</si>
  <si>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</si>
  <si>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</si>
  <si>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</si>
  <si>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</si>
  <si>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</si>
  <si>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</si>
  <si>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</si>
  <si>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</si>
  <si>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</si>
  <si>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</si>
  <si>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</si>
  <si>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</si>
  <si>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</si>
  <si>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</si>
  <si>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</si>
  <si>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</si>
  <si>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</si>
  <si>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</si>
  <si>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</si>
  <si>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</si>
  <si>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</si>
  <si>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</si>
  <si>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</si>
  <si>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</si>
  <si>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</si>
  <si>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</si>
  <si>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</si>
  <si>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</si>
  <si>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</si>
  <si>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</si>
  <si>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</si>
  <si>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</si>
  <si>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</si>
  <si>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</si>
  <si>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</si>
  <si>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</si>
  <si>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</si>
  <si>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</si>
  <si>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</si>
  <si>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</si>
  <si>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</si>
  <si>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</si>
  <si>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</si>
  <si>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</si>
  <si>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</si>
  <si>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</si>
  <si>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</si>
  <si>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</si>
  <si>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</si>
  <si>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</si>
  <si>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</si>
  <si>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</si>
  <si>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</si>
  <si>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</si>
  <si>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</si>
  <si>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</si>
  <si>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</si>
  <si>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</si>
  <si>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</si>
  <si>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</si>
  <si>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</si>
  <si>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</si>
  <si>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</si>
  <si>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</si>
  <si>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</si>
  <si>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</si>
  <si>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</si>
  <si>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</si>
  <si>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</si>
  <si>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</si>
  <si>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</si>
  <si>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</si>
  <si>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</si>
  <si>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</si>
  <si>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</si>
  <si>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</si>
  <si>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</si>
  <si>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</si>
  <si>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</si>
  <si>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</si>
  <si>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</si>
  <si>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</si>
  <si>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</si>
  <si>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</si>
  <si>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</si>
  <si>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</si>
  <si>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</si>
  <si>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</si>
  <si>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</si>
  <si>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</si>
  <si>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</si>
  <si>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</si>
  <si>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</si>
  <si>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</si>
  <si>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</si>
  <si>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</si>
  <si>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</si>
  <si>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</si>
  <si>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</si>
  <si>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</si>
  <si>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</si>
  <si>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</si>
  <si>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</si>
  <si>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</si>
  <si>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</si>
  <si>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</si>
  <si>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</si>
  <si>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</si>
  <si>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</si>
  <si>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</si>
  <si>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</si>
  <si>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</si>
  <si>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</si>
  <si>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</si>
  <si>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</si>
  <si>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</si>
  <si>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</si>
  <si>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</si>
  <si>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</si>
  <si>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</si>
  <si>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</si>
  <si>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</si>
  <si>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</si>
  <si>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</si>
  <si>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</si>
  <si>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</si>
  <si>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</si>
  <si>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</si>
  <si>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</si>
  <si>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</si>
  <si>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</si>
  <si>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</si>
  <si>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</si>
  <si>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</si>
  <si>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</si>
  <si>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</si>
  <si>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</si>
  <si>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</si>
  <si>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</si>
  <si>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</si>
  <si>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</si>
  <si>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</si>
  <si>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</si>
  <si>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</si>
  <si>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</si>
  <si>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</si>
  <si>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</si>
  <si>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</si>
  <si>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</si>
  <si>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</si>
  <si>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</si>
  <si>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</si>
  <si>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</si>
  <si>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</si>
  <si>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</si>
  <si>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</si>
  <si>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</si>
  <si>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</si>
  <si>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</si>
  <si>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</si>
  <si>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</si>
  <si>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</si>
  <si>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</si>
  <si>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</si>
  <si>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</si>
  <si>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</si>
  <si>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</si>
  <si>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</si>
  <si>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</si>
  <si>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</si>
  <si>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</si>
  <si>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</si>
  <si>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</si>
  <si>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</si>
  <si>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</si>
  <si>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</si>
  <si>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</si>
  <si>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</si>
  <si>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</si>
  <si>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</si>
  <si>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</si>
  <si>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</si>
  <si>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</si>
  <si>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</si>
  <si>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</si>
  <si>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</si>
  <si>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</si>
  <si>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</si>
  <si>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</si>
  <si>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</si>
  <si>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</si>
  <si>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</si>
  <si>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</si>
  <si>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</si>
  <si>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</si>
  <si>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</si>
  <si>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</si>
  <si>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</si>
  <si>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</si>
  <si>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</si>
  <si>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</si>
  <si>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</si>
  <si>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</si>
  <si>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</si>
  <si>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</si>
  <si>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</si>
  <si>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</si>
  <si>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</si>
  <si>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</si>
  <si>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</si>
  <si>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</si>
  <si>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</si>
  <si>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</si>
  <si>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</si>
  <si>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</si>
  <si>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</si>
  <si>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</si>
  <si>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</si>
  <si>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</si>
  <si>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</si>
  <si>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</si>
  <si>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</si>
  <si>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</si>
  <si>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</si>
  <si>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</si>
  <si>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</si>
  <si>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</si>
  <si>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</si>
  <si>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</si>
  <si>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</si>
  <si>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</si>
  <si>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</si>
  <si>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</si>
  <si>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</si>
  <si>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</si>
  <si>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</si>
  <si>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</si>
  <si>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</si>
  <si>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</si>
  <si>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</si>
  <si>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</si>
  <si>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</si>
  <si>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</si>
  <si>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</si>
  <si>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</si>
  <si>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</si>
  <si>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</si>
  <si>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</si>
  <si>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</si>
  <si>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</si>
  <si>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</si>
  <si>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</si>
  <si>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</si>
  <si>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</si>
  <si>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</si>
  <si>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</si>
  <si>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</si>
  <si>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</si>
  <si>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</si>
  <si>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</si>
  <si>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</si>
  <si>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</si>
  <si>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</si>
  <si>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</si>
  <si>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</si>
  <si>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</si>
  <si>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</si>
  <si>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</si>
  <si>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</si>
  <si>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</si>
  <si>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</si>
  <si>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</si>
  <si>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</si>
  <si>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</si>
  <si>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</si>
  <si>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</si>
  <si>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</si>
  <si>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</si>
  <si>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</si>
  <si>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</si>
  <si>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</si>
  <si>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</si>
  <si>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</si>
  <si>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</si>
  <si>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</si>
  <si>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</si>
  <si>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</si>
  <si>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</si>
  <si>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</si>
  <si>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</si>
  <si>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</si>
  <si>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</si>
  <si>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</si>
  <si>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</si>
  <si>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</si>
  <si>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</si>
  <si>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</si>
  <si>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</si>
  <si>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</si>
  <si>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</si>
  <si>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</si>
  <si>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</si>
  <si>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</si>
  <si>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</si>
  <si>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</si>
  <si>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</si>
  <si>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</si>
  <si>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</si>
  <si>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</si>
  <si>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</si>
  <si>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</si>
  <si>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</si>
  <si>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</si>
  <si>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</si>
  <si>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</si>
  <si>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</si>
  <si>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</si>
  <si>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</si>
  <si>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</si>
  <si>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</si>
  <si>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</si>
  <si>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</si>
  <si>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</si>
  <si>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</si>
  <si>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</si>
  <si>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</si>
  <si>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</si>
  <si>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</si>
  <si>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</si>
  <si>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</si>
  <si>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</si>
  <si>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</si>
  <si>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</si>
  <si>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</si>
  <si>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</si>
  <si>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</si>
  <si>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</si>
  <si>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</si>
  <si>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</si>
  <si>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</si>
  <si>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</si>
  <si>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</si>
  <si>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</si>
  <si>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</si>
  <si>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</si>
  <si>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</si>
  <si>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</si>
  <si>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</si>
  <si>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</si>
  <si>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</si>
  <si>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</si>
  <si>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</si>
  <si>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</si>
  <si>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</si>
  <si>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</si>
  <si>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</si>
  <si>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</si>
  <si>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</si>
  <si>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</si>
  <si>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</si>
  <si>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</si>
  <si>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</si>
  <si>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</si>
  <si>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</si>
  <si>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</si>
  <si>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</si>
  <si>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</si>
  <si>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</si>
  <si>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</si>
  <si>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</si>
  <si>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</si>
  <si>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</si>
  <si>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</si>
  <si>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</si>
  <si>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</si>
  <si>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</si>
  <si>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</si>
  <si>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</si>
  <si>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</si>
  <si>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</si>
  <si>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</si>
  <si>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</si>
  <si>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</si>
  <si>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</si>
  <si>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</si>
  <si>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</si>
  <si>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</si>
  <si>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</si>
  <si>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</si>
  <si>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</si>
  <si>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</si>
  <si>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</si>
  <si>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</si>
  <si>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</si>
  <si>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</si>
  <si>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</si>
  <si>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</si>
  <si>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</si>
  <si>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</si>
  <si>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</si>
  <si>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</si>
  <si>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</si>
  <si>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</si>
  <si>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</si>
  <si>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</si>
  <si>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</si>
  <si>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</si>
  <si>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</si>
  <si>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</si>
  <si>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</si>
  <si>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</si>
  <si>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</si>
  <si>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</si>
  <si>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</si>
  <si>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</si>
  <si>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</si>
  <si>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</si>
  <si>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</si>
  <si>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</si>
  <si>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</si>
  <si>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</si>
  <si>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</si>
  <si>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</si>
  <si>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</si>
  <si>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</si>
  <si>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</si>
  <si>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</si>
  <si>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</si>
  <si>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</si>
  <si>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</si>
  <si>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</si>
  <si>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</si>
  <si>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</si>
  <si>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</si>
  <si>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</si>
  <si>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</si>
  <si>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</si>
  <si>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</si>
  <si>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</si>
  <si>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</si>
  <si>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</si>
  <si>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</si>
  <si>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</si>
  <si>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</si>
  <si>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</si>
  <si>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</si>
  <si>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</si>
  <si>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</si>
  <si>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</si>
  <si>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</si>
  <si>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</si>
  <si>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</si>
  <si>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</si>
  <si>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</si>
  <si>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</si>
  <si>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</si>
  <si>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</si>
  <si>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</si>
  <si>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</si>
  <si>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</si>
  <si>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</si>
  <si>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</si>
  <si>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</si>
  <si>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</si>
  <si>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</si>
  <si>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</si>
  <si>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</si>
  <si>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</si>
  <si>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</si>
  <si>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</si>
  <si>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</si>
  <si>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</si>
  <si>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</si>
  <si>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</si>
  <si>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</si>
  <si>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</si>
  <si>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</si>
  <si>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</si>
  <si>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</si>
  <si>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</si>
  <si>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</si>
  <si>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</si>
  <si>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</si>
  <si>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</si>
  <si>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</si>
  <si>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</si>
  <si>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</si>
  <si>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</si>
  <si>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</si>
  <si>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</si>
  <si>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</si>
  <si>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</si>
  <si>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</si>
  <si>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</si>
  <si>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</si>
  <si>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</si>
  <si>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</si>
  <si>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</si>
  <si>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</si>
  <si>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</si>
  <si>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</si>
  <si>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</si>
  <si>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</si>
  <si>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</si>
  <si>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</si>
  <si>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</si>
  <si>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</si>
  <si>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</si>
  <si>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</si>
  <si>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</si>
  <si>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</si>
  <si>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</si>
  <si>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</si>
  <si>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</si>
  <si>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</si>
  <si>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</si>
  <si>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</si>
  <si>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</si>
  <si>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</si>
  <si>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</si>
  <si>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</si>
  <si>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</si>
  <si>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</si>
  <si>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</si>
  <si>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</si>
  <si>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</si>
  <si>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</si>
  <si>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</si>
  <si>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</si>
  <si>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</si>
  <si>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</si>
  <si>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</si>
  <si>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</si>
  <si>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</si>
  <si>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</si>
  <si>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</si>
  <si>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</si>
  <si>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</si>
  <si>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</si>
  <si>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</si>
  <si>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</si>
  <si>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</si>
  <si>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</si>
  <si>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</si>
  <si>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</si>
  <si>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</si>
  <si>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</si>
  <si>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</si>
  <si>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</si>
  <si>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</si>
  <si>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</si>
  <si>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</si>
  <si>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</si>
  <si>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</si>
  <si>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</si>
  <si>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</si>
  <si>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</si>
  <si>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</si>
  <si>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</si>
  <si>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</si>
  <si>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</si>
  <si>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</si>
  <si>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</si>
  <si>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</si>
  <si>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</si>
  <si>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</si>
  <si>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</si>
  <si>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</si>
  <si>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</si>
  <si>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</si>
  <si>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</si>
  <si>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</si>
  <si>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</si>
  <si>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</si>
  <si>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</si>
  <si>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</si>
  <si>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</si>
  <si>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</si>
  <si>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</si>
  <si>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</si>
  <si>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</si>
  <si>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</si>
  <si>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</si>
  <si>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</si>
  <si>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</si>
  <si>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</si>
  <si>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</si>
  <si>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</si>
  <si>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</si>
  <si>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</si>
  <si>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</si>
  <si>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</si>
  <si>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</si>
  <si>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</si>
  <si>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</si>
  <si>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</si>
  <si>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</si>
  <si>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</si>
  <si>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</si>
  <si>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</si>
  <si>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</si>
  <si>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</si>
  <si>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</si>
  <si>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</si>
  <si>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</si>
  <si>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</si>
  <si>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</si>
  <si>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</si>
  <si>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</si>
  <si>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</si>
  <si>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</si>
  <si>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</si>
  <si>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</si>
  <si>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</si>
  <si>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</si>
  <si>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</si>
  <si>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</si>
  <si>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</si>
  <si>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</si>
  <si>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</si>
  <si>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</si>
  <si>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</si>
  <si>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</si>
  <si>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</si>
  <si>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</si>
  <si>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</si>
  <si>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</si>
  <si>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</si>
  <si>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</si>
  <si>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</si>
  <si>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</si>
  <si>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</si>
  <si>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</si>
  <si>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</si>
  <si>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</si>
  <si>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</si>
  <si>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</si>
  <si>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</si>
  <si>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</si>
  <si>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</si>
  <si>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</si>
  <si>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</si>
  <si>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</si>
  <si>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</si>
  <si>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</si>
  <si>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</si>
  <si>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</si>
  <si>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</si>
  <si>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</si>
  <si>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</si>
  <si>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</si>
  <si>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</si>
  <si>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</si>
  <si>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</si>
  <si>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</si>
  <si>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</si>
  <si>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</si>
  <si>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</si>
  <si>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</si>
  <si>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</si>
  <si>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</si>
  <si>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</si>
  <si>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</si>
  <si>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</si>
  <si>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</si>
  <si>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</si>
  <si>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</si>
  <si>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</si>
  <si>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</si>
  <si>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</si>
  <si>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</si>
  <si>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</si>
  <si>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</si>
  <si>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</si>
  <si>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</si>
  <si>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</si>
  <si>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</si>
  <si>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</si>
  <si>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</si>
  <si>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</si>
  <si>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</si>
  <si>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</si>
  <si>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</si>
  <si>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</si>
  <si>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</si>
  <si>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</si>
  <si>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</si>
  <si>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</si>
  <si>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</si>
  <si>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</si>
  <si>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</si>
  <si>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</si>
  <si>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</si>
  <si>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</si>
  <si>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</si>
  <si>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</si>
  <si>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</si>
  <si>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</si>
  <si>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</si>
  <si>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</si>
  <si>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</si>
  <si>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</si>
  <si>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</si>
  <si>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</si>
  <si>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</si>
  <si>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</si>
  <si>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</si>
  <si>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</si>
  <si>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</si>
  <si>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</si>
  <si>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</si>
  <si>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</si>
  <si>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</si>
  <si>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</si>
  <si>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</si>
  <si>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</si>
  <si>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</si>
  <si>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</si>
  <si>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</si>
  <si>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</si>
  <si>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</si>
  <si>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</si>
  <si>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</si>
  <si>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</si>
  <si>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</si>
  <si>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</si>
  <si>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</si>
  <si>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</si>
  <si>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</si>
  <si>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</si>
  <si>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</si>
  <si>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</si>
  <si>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</si>
  <si>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</si>
  <si>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</si>
  <si>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</si>
  <si>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</si>
  <si>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</si>
  <si>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</si>
  <si>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</si>
  <si>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</si>
  <si>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</si>
  <si>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</si>
  <si>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</si>
  <si>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</si>
  <si>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</si>
  <si>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</si>
  <si>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</si>
  <si>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</si>
  <si>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</si>
  <si>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</si>
  <si>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</si>
  <si>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</si>
  <si>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</si>
  <si>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</si>
  <si>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</si>
  <si>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</si>
  <si>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</si>
  <si>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</si>
  <si>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</si>
  <si>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</si>
  <si>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</si>
  <si>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</si>
  <si>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</si>
  <si>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</si>
  <si>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</si>
  <si>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</si>
  <si>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</si>
  <si>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</si>
  <si>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</si>
  <si>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</si>
  <si>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</si>
  <si>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</si>
  <si>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</si>
  <si>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</si>
  <si>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</si>
  <si>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</si>
  <si>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</si>
  <si>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</si>
  <si>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</si>
  <si>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</si>
  <si>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</si>
  <si>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</si>
  <si>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</si>
  <si>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</si>
  <si>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</si>
  <si>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</si>
  <si>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</si>
  <si>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</si>
  <si>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</si>
  <si>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</si>
  <si>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</si>
  <si>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</si>
  <si>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</si>
  <si>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</si>
  <si>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</si>
  <si>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</si>
  <si>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</si>
  <si>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</si>
  <si>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</si>
  <si>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</si>
  <si>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</si>
  <si>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</si>
  <si>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</si>
  <si>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</si>
  <si>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</si>
  <si>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</si>
  <si>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</si>
  <si>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</si>
  <si>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</si>
  <si>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</si>
  <si>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</si>
  <si>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</si>
  <si>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</si>
  <si>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</si>
  <si>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</si>
  <si>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</si>
  <si>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</si>
  <si>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</si>
  <si>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</si>
  <si>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</si>
  <si>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</si>
  <si>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</si>
  <si>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</si>
  <si>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</si>
  <si>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</si>
  <si>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</si>
  <si>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</si>
  <si>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</si>
  <si>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</si>
  <si>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</si>
  <si>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</si>
  <si>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</si>
  <si>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</si>
  <si>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</si>
  <si>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</si>
  <si>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</si>
  <si>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</si>
  <si>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</si>
  <si>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</si>
  <si>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</si>
  <si>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</si>
  <si>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</si>
  <si>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</si>
  <si>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</si>
  <si>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</si>
  <si>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</si>
  <si>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</si>
  <si>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</si>
  <si>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</si>
  <si>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</si>
  <si>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</si>
  <si>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</si>
  <si>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</si>
  <si>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</si>
  <si>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</si>
  <si>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</si>
  <si>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</si>
  <si>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</si>
  <si>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</si>
  <si>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</si>
  <si>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</si>
  <si>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</si>
  <si>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</si>
  <si>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</si>
  <si>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</si>
  <si>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</si>
  <si>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</si>
  <si>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</si>
  <si>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</si>
  <si>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</si>
  <si>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</si>
  <si>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</si>
  <si>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</si>
  <si>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</si>
  <si>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</si>
  <si>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</si>
  <si>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</si>
  <si>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</si>
  <si>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</si>
  <si>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</si>
  <si>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</si>
  <si>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</si>
  <si>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</si>
  <si>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</si>
  <si>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</si>
  <si>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</si>
  <si>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</si>
  <si>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</si>
  <si>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</si>
  <si>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</si>
  <si>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</si>
  <si>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</si>
  <si>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</si>
  <si>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</si>
  <si>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</si>
  <si>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</si>
  <si>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</si>
  <si>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</si>
  <si>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</si>
  <si>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</si>
  <si>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</si>
  <si>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</si>
  <si>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</si>
  <si>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</si>
  <si>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</si>
  <si>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</si>
  <si>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</si>
  <si>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</si>
  <si>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</si>
  <si>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</si>
  <si>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</si>
  <si>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</si>
  <si>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</si>
  <si>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</si>
  <si>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</si>
  <si>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</si>
  <si>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</si>
  <si>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</si>
  <si>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</si>
  <si>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</si>
  <si>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</si>
  <si>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</si>
  <si>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</si>
  <si>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</si>
  <si>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</si>
  <si>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</si>
  <si>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</si>
  <si>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</si>
  <si>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</si>
  <si>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</si>
  <si>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</si>
  <si>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</si>
  <si>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</si>
  <si>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</si>
  <si>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</si>
  <si>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</si>
  <si>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</si>
  <si>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</si>
  <si>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</si>
  <si>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</si>
  <si>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</si>
  <si>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</si>
  <si>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</si>
  <si>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</si>
  <si>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</si>
  <si>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</si>
  <si>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</si>
  <si>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</si>
  <si>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</si>
  <si>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</si>
  <si>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</si>
  <si>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</si>
  <si>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</si>
  <si>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</si>
  <si>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</si>
  <si>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</si>
  <si>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</si>
  <si>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</si>
  <si>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</si>
  <si>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</si>
  <si>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</si>
  <si>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</si>
  <si>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</si>
  <si>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</si>
  <si>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</si>
  <si>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</si>
  <si>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</si>
  <si>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</si>
  <si>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</si>
  <si>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</si>
  <si>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</si>
  <si>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</si>
  <si>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</si>
  <si>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</si>
  <si>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</si>
  <si>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</si>
  <si>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</si>
  <si>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</si>
  <si>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</si>
  <si>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</si>
  <si>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</si>
  <si>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</si>
  <si>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</si>
  <si>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</si>
  <si>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</si>
  <si>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</si>
  <si>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</si>
  <si>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</si>
  <si>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</si>
  <si>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</si>
  <si>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</si>
  <si>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</si>
  <si>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</si>
  <si>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</si>
  <si>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</si>
  <si>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</si>
  <si>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</si>
  <si>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</si>
  <si>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</si>
  <si>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</si>
  <si>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</si>
  <si>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</si>
  <si>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</si>
  <si>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</si>
  <si>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</si>
  <si>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</si>
  <si>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</si>
  <si>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</si>
  <si>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</si>
  <si>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</si>
  <si>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</si>
  <si>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</si>
  <si>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</si>
  <si>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</si>
  <si>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</si>
  <si>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</si>
  <si>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</si>
  <si>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</si>
  <si>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</si>
  <si>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</si>
  <si>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</si>
  <si>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</si>
  <si>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</si>
  <si>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</si>
  <si>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</si>
  <si>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</si>
  <si>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</si>
  <si>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</si>
  <si>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</si>
  <si>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</si>
  <si>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</si>
  <si>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</si>
  <si>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</si>
  <si>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</si>
  <si>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</si>
  <si>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</si>
  <si>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</si>
  <si>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</si>
  <si>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</si>
  <si>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</si>
  <si>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</si>
  <si>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</si>
  <si>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</si>
  <si>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</si>
  <si>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</si>
  <si>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</si>
  <si>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</si>
  <si>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</si>
  <si>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</si>
  <si>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</si>
  <si>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</si>
  <si>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</si>
  <si>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</si>
  <si>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</si>
  <si>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</si>
  <si>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</si>
  <si>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</si>
  <si>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</si>
  <si>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</si>
  <si>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</si>
  <si>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</si>
  <si>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</si>
  <si>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</si>
  <si>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</si>
  <si>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</si>
  <si>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</si>
  <si>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</si>
  <si>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</si>
  <si>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</si>
  <si>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</si>
  <si>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</si>
  <si>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</si>
  <si>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</si>
  <si>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</si>
  <si>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</si>
  <si>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</si>
  <si>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</si>
  <si>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</si>
  <si>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</si>
  <si>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</si>
  <si>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</si>
  <si>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</si>
  <si>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</si>
  <si>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</si>
  <si>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</si>
  <si>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</si>
  <si>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</si>
  <si>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</si>
  <si>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</si>
  <si>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</si>
  <si>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</si>
  <si>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</si>
  <si>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</si>
  <si>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</si>
  <si>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</si>
  <si>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</si>
  <si>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</si>
  <si>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</si>
  <si>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</si>
  <si>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</si>
  <si>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</si>
  <si>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</si>
  <si>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</si>
  <si>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</si>
  <si>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</si>
  <si>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</si>
  <si>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</si>
  <si>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</si>
  <si>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</si>
  <si>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</si>
  <si>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</si>
  <si>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</si>
  <si>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</si>
  <si>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</si>
  <si>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</si>
  <si>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</si>
  <si>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</si>
  <si>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</si>
  <si>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</si>
  <si>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</si>
  <si>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</si>
  <si>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</si>
  <si>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</si>
  <si>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</si>
  <si>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</si>
  <si>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</si>
  <si>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</si>
  <si>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</si>
  <si>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</si>
  <si>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</si>
  <si>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</si>
  <si>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</si>
  <si>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</si>
  <si>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</si>
  <si>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</si>
  <si>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</si>
  <si>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</si>
  <si>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</si>
  <si>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</si>
  <si>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</si>
  <si>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</si>
  <si>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</si>
  <si>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</si>
  <si>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</si>
  <si>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</si>
  <si>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</si>
  <si>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</si>
  <si>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</si>
  <si>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</si>
  <si>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</si>
  <si>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</si>
  <si>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</si>
  <si>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</si>
  <si>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</si>
  <si>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</si>
  <si>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</si>
  <si>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</si>
  <si>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</si>
  <si>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</si>
  <si>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</si>
  <si>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</si>
  <si>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</si>
  <si>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</si>
  <si>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</si>
  <si>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</si>
  <si>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</si>
  <si>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</si>
  <si>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</si>
  <si>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</si>
  <si>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</si>
  <si>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</si>
  <si>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</si>
  <si>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</si>
  <si>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</si>
  <si>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</si>
  <si>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</si>
  <si>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</si>
  <si>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</si>
  <si>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</si>
  <si>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</si>
  <si>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</si>
  <si>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</si>
  <si>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</si>
  <si>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</si>
  <si>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</si>
  <si>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</si>
  <si>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</si>
  <si>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</si>
  <si>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</si>
  <si>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</si>
  <si>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</si>
  <si>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</si>
  <si>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</si>
  <si>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</si>
  <si>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</si>
  <si>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</si>
  <si>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</si>
  <si>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</si>
  <si>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</si>
  <si>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</si>
  <si>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</si>
  <si>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</si>
  <si>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</si>
  <si>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</si>
  <si>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</si>
  <si>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</si>
  <si>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</si>
  <si>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</si>
  <si>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</si>
  <si>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</si>
  <si>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</si>
  <si>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</si>
  <si>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</si>
  <si>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</si>
  <si>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</si>
  <si>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</si>
  <si>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</si>
  <si>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</si>
  <si>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</si>
  <si>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</si>
  <si>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</si>
  <si>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</si>
  <si>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</si>
  <si>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</si>
  <si>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</si>
  <si>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</si>
  <si>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</si>
  <si>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</si>
  <si>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</si>
  <si>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</si>
  <si>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</si>
  <si>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</si>
  <si>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</si>
  <si>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</si>
  <si>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</si>
  <si>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</si>
  <si>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</si>
  <si>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</si>
  <si>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</si>
  <si>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</si>
  <si>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</si>
  <si>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</si>
  <si>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</si>
  <si>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</si>
  <si>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</si>
  <si>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</si>
  <si>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</si>
  <si>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</si>
  <si>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</si>
  <si>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</si>
  <si>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</si>
  <si>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</si>
  <si>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</si>
  <si>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</si>
  <si>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</si>
  <si>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</si>
  <si>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</si>
  <si>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</si>
  <si>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</si>
  <si>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</si>
  <si>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</si>
  <si>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</si>
  <si>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</si>
  <si>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</si>
  <si>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</si>
  <si>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</si>
  <si>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</si>
  <si>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</si>
  <si>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</si>
  <si>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</si>
  <si>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</si>
  <si>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</si>
  <si>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</si>
  <si>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</si>
  <si>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</si>
  <si>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</si>
  <si>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</si>
  <si>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</si>
  <si>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</si>
  <si>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</si>
  <si>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</si>
  <si>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</si>
  <si>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</si>
  <si>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</si>
  <si>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</si>
  <si>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</si>
  <si>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</si>
  <si>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</si>
  <si>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</si>
  <si>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</si>
  <si>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</si>
  <si>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</si>
  <si>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</si>
  <si>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</si>
  <si>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</si>
  <si>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</si>
  <si>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</si>
  <si>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</si>
  <si>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</si>
  <si>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</si>
  <si>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</si>
  <si>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</si>
  <si>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</si>
  <si>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</si>
  <si>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</si>
  <si>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</si>
  <si>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</si>
  <si>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</si>
  <si>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</si>
  <si>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</si>
  <si>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</si>
  <si>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</si>
  <si>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</si>
  <si>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</si>
  <si>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</si>
  <si>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</si>
  <si>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</si>
  <si>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</si>
  <si>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</si>
  <si>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</si>
  <si>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</si>
  <si>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</si>
  <si>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</si>
  <si>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</si>
  <si>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</si>
  <si>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</si>
  <si>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</si>
  <si>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</si>
  <si>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</si>
  <si>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</si>
  <si>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</si>
  <si>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</si>
  <si>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</si>
  <si>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</si>
  <si>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</si>
  <si>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</si>
  <si>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</si>
  <si>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</si>
  <si>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</si>
  <si>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</si>
  <si>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</si>
  <si>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</si>
  <si>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</si>
  <si>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</si>
  <si>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</si>
  <si>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</si>
  <si>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</si>
  <si>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</si>
  <si>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</si>
  <si>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</si>
  <si>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</si>
  <si>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</si>
  <si>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</si>
  <si>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</si>
  <si>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</si>
  <si>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</si>
  <si>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</si>
  <si>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</si>
  <si>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</si>
  <si>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</si>
  <si>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</si>
  <si>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</si>
  <si>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</si>
  <si>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</si>
  <si>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</si>
  <si>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</si>
  <si>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</si>
  <si>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</si>
  <si>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</si>
  <si>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</si>
  <si>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</si>
  <si>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</si>
  <si>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</si>
  <si>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</si>
  <si>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</si>
  <si>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</si>
  <si>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</si>
  <si>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</si>
  <si>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</si>
  <si>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</si>
  <si>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</si>
  <si>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</si>
  <si>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</si>
  <si>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</si>
  <si>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</si>
  <si>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</si>
  <si>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</si>
  <si>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</si>
  <si>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</si>
  <si>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</si>
  <si>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</si>
  <si>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</si>
  <si>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</si>
  <si>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</si>
  <si>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</si>
  <si>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</si>
  <si>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</si>
  <si>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</si>
  <si>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</si>
  <si>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</si>
  <si>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</si>
  <si>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</si>
  <si>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</si>
  <si>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</si>
  <si>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</si>
  <si>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</si>
  <si>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</si>
  <si>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</si>
  <si>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</si>
  <si>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</si>
  <si>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</si>
  <si>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</si>
  <si>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</si>
  <si>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</si>
  <si>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</si>
  <si>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</si>
  <si>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</si>
  <si>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</si>
  <si>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</si>
  <si>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</si>
  <si>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</si>
  <si>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</si>
  <si>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</si>
  <si>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</si>
  <si>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</si>
  <si>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</si>
  <si>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</si>
  <si>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</si>
  <si>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</si>
  <si>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</si>
  <si>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</si>
  <si>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</si>
  <si>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</si>
  <si>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</si>
  <si>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</si>
  <si>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</si>
  <si>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</si>
  <si>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</si>
  <si>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</si>
  <si>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</si>
  <si>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</si>
  <si>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</si>
  <si>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</si>
  <si>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</si>
  <si>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</si>
  <si>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</si>
  <si>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</si>
  <si>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</si>
  <si>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</si>
  <si>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</si>
  <si>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</si>
  <si>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</si>
  <si>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</si>
  <si>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</si>
  <si>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</si>
  <si>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</si>
  <si>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</si>
  <si>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</si>
  <si>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</si>
  <si>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</si>
  <si>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</si>
  <si>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</si>
  <si>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</si>
  <si>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</si>
  <si>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</si>
  <si>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</si>
  <si>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</si>
  <si>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</si>
  <si>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</si>
  <si>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</si>
  <si>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</si>
  <si>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</si>
  <si>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</si>
  <si>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</si>
  <si>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</si>
  <si>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</si>
  <si>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</si>
  <si>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</si>
  <si>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</si>
  <si>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</si>
  <si>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</si>
  <si>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</si>
  <si>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</si>
  <si>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</si>
  <si>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</si>
  <si>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</si>
  <si>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</si>
  <si>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</si>
  <si>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</si>
  <si>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</si>
  <si>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</si>
  <si>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</si>
  <si>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</si>
  <si>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</si>
  <si>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</si>
  <si>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</si>
  <si>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</si>
  <si>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</si>
  <si>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</si>
  <si>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</si>
  <si>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</si>
  <si>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</si>
  <si>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</si>
  <si>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</si>
  <si>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</si>
  <si>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</si>
  <si>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</si>
  <si>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</si>
  <si>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</si>
  <si>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</si>
  <si>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</si>
  <si>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</si>
  <si>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</si>
  <si>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</si>
  <si>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</si>
  <si>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</si>
  <si>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</si>
  <si>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</si>
  <si>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</si>
  <si>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</si>
  <si>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</si>
  <si>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</si>
  <si>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</si>
  <si>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</si>
  <si>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</si>
  <si>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</si>
  <si>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</si>
  <si>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</si>
  <si>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</si>
  <si>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</si>
  <si>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</si>
  <si>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</si>
  <si>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</si>
  <si>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</si>
  <si>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</si>
  <si>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</si>
  <si>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</si>
  <si>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</si>
  <si>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</si>
  <si>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</si>
  <si>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</si>
  <si>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</si>
  <si>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</si>
  <si>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</si>
  <si>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</si>
  <si>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</si>
  <si>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</si>
  <si>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</si>
  <si>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</si>
  <si>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</si>
  <si>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</si>
  <si>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</si>
  <si>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</si>
  <si>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</si>
  <si>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</si>
  <si>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</si>
  <si>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</si>
  <si>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</si>
  <si>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</si>
  <si>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</si>
  <si>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</si>
  <si>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</si>
  <si>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</si>
  <si>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</si>
  <si>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</si>
  <si>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</si>
  <si>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</si>
  <si>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</si>
  <si>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</si>
  <si>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</si>
  <si>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</si>
  <si>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</si>
  <si>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</si>
  <si>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</si>
  <si>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</si>
  <si>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</si>
  <si>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</si>
  <si>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</si>
  <si>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</si>
  <si>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</si>
  <si>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</si>
  <si>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</si>
  <si>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</si>
  <si>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</si>
  <si>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</si>
  <si>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</si>
  <si>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</si>
  <si>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</si>
  <si>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</si>
  <si>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</si>
  <si>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</si>
  <si>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</si>
  <si>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</si>
  <si>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</si>
  <si>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</si>
  <si>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</si>
  <si>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</si>
  <si>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</si>
  <si>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</si>
  <si>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</si>
  <si>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</si>
  <si>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</si>
  <si>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</si>
  <si>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</si>
  <si>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</si>
  <si>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</si>
  <si>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</si>
  <si>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</si>
  <si>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</si>
  <si>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</si>
  <si>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</si>
  <si>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</si>
  <si>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</si>
  <si>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</si>
  <si>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</si>
  <si>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</si>
  <si>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</si>
  <si>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</si>
  <si>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</si>
  <si>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</si>
  <si>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</si>
  <si>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</si>
  <si>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</si>
  <si>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</si>
  <si>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</si>
  <si>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</si>
  <si>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</si>
  <si>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</si>
  <si>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</si>
  <si>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</si>
  <si>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</si>
  <si>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</si>
  <si>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</si>
  <si>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</si>
  <si>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</si>
  <si>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</si>
  <si>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</si>
  <si>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</si>
  <si>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</si>
  <si>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</si>
  <si>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</si>
  <si>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</si>
  <si>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</si>
  <si>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</si>
  <si>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</si>
  <si>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</si>
  <si>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</si>
  <si>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</si>
  <si>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</si>
  <si>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</si>
  <si>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</si>
  <si>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</si>
  <si>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</si>
  <si>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</si>
  <si>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</si>
  <si>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</si>
  <si>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</si>
  <si>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</si>
  <si>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</si>
  <si>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</si>
  <si>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</si>
  <si>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</si>
  <si>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</si>
  <si>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</si>
  <si>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</si>
  <si>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</si>
  <si>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</si>
  <si>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</si>
  <si>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</si>
  <si>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</si>
  <si>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</si>
  <si>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</si>
  <si>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</si>
  <si>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</si>
  <si>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</si>
  <si>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</si>
  <si>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</si>
  <si>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</si>
  <si>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</si>
  <si>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</si>
  <si>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</si>
  <si>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</si>
  <si>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</si>
  <si>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</si>
  <si>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</si>
  <si>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</si>
  <si>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</si>
  <si>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</si>
  <si>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</si>
  <si>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</si>
  <si>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</si>
  <si>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</si>
  <si>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</si>
  <si>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</si>
  <si>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</si>
  <si>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</si>
  <si>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</si>
  <si>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</si>
  <si>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</si>
  <si>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</si>
  <si>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</si>
  <si>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</si>
  <si>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</si>
  <si>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</si>
  <si>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</si>
  <si>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</si>
  <si>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</si>
  <si>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</si>
  <si>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</si>
  <si>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</si>
  <si>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</si>
  <si>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</si>
  <si>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</si>
  <si>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</si>
  <si>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</si>
  <si>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</si>
  <si>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</si>
  <si>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</si>
  <si>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</si>
  <si>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</si>
  <si>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</si>
  <si>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</si>
  <si>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</si>
  <si>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</si>
  <si>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</si>
  <si>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</si>
  <si>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</si>
  <si>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</si>
  <si>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</si>
  <si>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</si>
  <si>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</si>
  <si>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</si>
  <si>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</si>
  <si>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</si>
  <si>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</si>
  <si>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</si>
  <si>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</si>
  <si>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</si>
  <si>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</si>
  <si>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</si>
  <si>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</si>
  <si>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</si>
  <si>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</si>
  <si>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</si>
  <si>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</si>
  <si>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</si>
  <si>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</si>
  <si>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</si>
  <si>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</si>
  <si>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</si>
  <si>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</si>
  <si>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</si>
  <si>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</si>
  <si>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</si>
  <si>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</si>
  <si>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</si>
  <si>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</si>
  <si>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</si>
  <si>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</si>
  <si>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</si>
  <si>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</si>
  <si>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</si>
  <si>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</si>
  <si>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</si>
  <si>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</si>
  <si>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</si>
  <si>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</si>
  <si>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</si>
  <si>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</si>
  <si>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</si>
  <si>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</si>
  <si>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</si>
  <si>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</si>
  <si>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</si>
  <si>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</si>
  <si>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</si>
  <si>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</si>
  <si>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</si>
  <si>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</si>
  <si>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</si>
  <si>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</si>
  <si>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</si>
  <si>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</si>
  <si>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</si>
  <si>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</si>
  <si>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</si>
  <si>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</si>
  <si>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</si>
  <si>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</si>
  <si>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</si>
  <si>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</si>
  <si>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</si>
  <si>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</si>
  <si>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</si>
  <si>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</si>
  <si>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</si>
  <si>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</si>
  <si>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</si>
  <si>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</si>
  <si>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</si>
  <si>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</si>
  <si>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</si>
  <si>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</si>
  <si>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</si>
  <si>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</si>
  <si>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</si>
  <si>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</si>
  <si>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</si>
  <si>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</si>
  <si>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</si>
  <si>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</si>
  <si>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</si>
  <si>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</si>
  <si>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</si>
  <si>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</si>
  <si>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</si>
  <si>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</si>
  <si>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</si>
  <si>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</si>
  <si>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</si>
  <si>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</si>
  <si>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</si>
  <si>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</si>
  <si>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</si>
  <si>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</si>
  <si>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</si>
  <si>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</si>
  <si>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</si>
  <si>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</si>
  <si>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</si>
  <si>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</si>
  <si>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</si>
  <si>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</si>
  <si>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</si>
  <si>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</si>
  <si>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</si>
  <si>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</si>
  <si>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</si>
  <si>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</si>
  <si>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</si>
  <si>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</si>
  <si>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</si>
  <si>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</si>
  <si>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</si>
  <si>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</si>
  <si>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</si>
  <si>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</si>
  <si>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</si>
  <si>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</si>
  <si>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</si>
  <si>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</si>
  <si>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</si>
  <si>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</si>
  <si>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</si>
  <si>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</si>
  <si>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</si>
  <si>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</si>
  <si>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</si>
  <si>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</si>
  <si>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</si>
  <si>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</si>
  <si>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</si>
  <si>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</si>
  <si>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</si>
  <si>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</si>
  <si>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</si>
  <si>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</si>
  <si>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</si>
  <si>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</si>
  <si>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</si>
  <si>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</si>
  <si>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</si>
  <si>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</si>
  <si>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</si>
  <si>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</si>
  <si>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</si>
  <si>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</si>
  <si>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</si>
  <si>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</si>
  <si>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</si>
  <si>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</si>
  <si>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</si>
  <si>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</si>
  <si>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</si>
  <si>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</si>
  <si>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</si>
  <si>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</si>
  <si>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</si>
  <si>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</si>
  <si>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</si>
  <si>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</si>
  <si>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</si>
  <si>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</si>
  <si>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</si>
  <si>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</si>
  <si>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</si>
  <si>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</si>
  <si>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</si>
  <si>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</si>
  <si>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</si>
  <si>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</si>
  <si>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</si>
  <si>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</si>
  <si>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</si>
  <si>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</si>
  <si>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</si>
  <si>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</si>
  <si>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</si>
  <si>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</si>
  <si>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</si>
  <si>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</si>
  <si>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</si>
  <si>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</si>
  <si>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</si>
  <si>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</si>
  <si>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</si>
  <si>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</si>
  <si>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</si>
  <si>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</si>
  <si>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</si>
  <si>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</si>
  <si>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</si>
  <si>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</si>
  <si>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</si>
  <si>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</si>
  <si>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</si>
  <si>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</si>
  <si>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</si>
  <si>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</si>
  <si>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</si>
  <si>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</si>
  <si>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</si>
  <si>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</si>
  <si>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</si>
  <si>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</si>
  <si>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</si>
  <si>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</si>
  <si>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</si>
  <si>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</si>
  <si>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</si>
  <si>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</si>
  <si>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</si>
  <si>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</si>
  <si>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</si>
  <si>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</si>
  <si>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</si>
  <si>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</si>
  <si>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</si>
  <si>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</si>
  <si>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</si>
  <si>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</si>
  <si>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</si>
  <si>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</si>
  <si>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</si>
  <si>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</si>
  <si>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</si>
  <si>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</si>
  <si>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</si>
  <si>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</si>
  <si>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</si>
  <si>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</si>
  <si>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</si>
  <si>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</si>
  <si>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</si>
  <si>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</si>
  <si>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</si>
  <si>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</si>
  <si>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</si>
  <si>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</si>
  <si>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</si>
  <si>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</si>
  <si>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</si>
  <si>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</si>
  <si>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</si>
  <si>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</si>
  <si>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</si>
  <si>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</si>
  <si>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</si>
  <si>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</si>
  <si>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</si>
  <si>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</si>
  <si>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</si>
  <si>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</si>
  <si>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</si>
  <si>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</si>
  <si>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</si>
  <si>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</si>
  <si>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</si>
  <si>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</si>
  <si>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</si>
  <si>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</si>
  <si>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</si>
  <si>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</si>
  <si>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</si>
  <si>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</si>
  <si>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</si>
  <si>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</si>
  <si>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</si>
  <si>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</si>
  <si>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</si>
  <si>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</si>
  <si>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</si>
  <si>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</si>
  <si>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</si>
  <si>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</si>
  <si>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</si>
  <si>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</si>
  <si>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</si>
  <si>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</si>
  <si>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</si>
  <si>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</si>
  <si>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</si>
  <si>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</si>
  <si>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</si>
  <si>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</si>
  <si>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</si>
  <si>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</si>
  <si>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</si>
  <si>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</si>
  <si>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</si>
  <si>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</si>
  <si>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</si>
  <si>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</si>
  <si>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</si>
  <si>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</si>
  <si>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</si>
  <si>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</si>
  <si>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</si>
  <si>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</si>
  <si>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</si>
  <si>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</si>
  <si>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</si>
  <si>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</si>
  <si>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</si>
  <si>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</si>
  <si>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</si>
  <si>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</si>
  <si>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</si>
  <si>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</si>
  <si>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</si>
  <si>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</si>
  <si>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</si>
  <si>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</si>
  <si>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</si>
  <si>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</si>
  <si>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</si>
  <si>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</si>
  <si>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</si>
  <si>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</si>
  <si>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</si>
  <si>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</si>
  <si>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</si>
  <si>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</si>
  <si>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</si>
  <si>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</si>
  <si>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</si>
  <si>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</si>
  <si>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</si>
  <si>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</si>
  <si>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</si>
  <si>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</si>
  <si>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</si>
  <si>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</si>
  <si>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</si>
  <si>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</si>
  <si>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</si>
  <si>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</si>
  <si>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</si>
  <si>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</si>
  <si>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</si>
  <si>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</si>
  <si>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</si>
  <si>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</si>
  <si>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</si>
  <si>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</si>
  <si>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</si>
  <si>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</si>
  <si>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</si>
  <si>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</si>
  <si>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</si>
  <si>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</si>
  <si>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</si>
  <si>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</si>
  <si>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</si>
  <si>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</si>
  <si>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</si>
  <si>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</si>
  <si>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</si>
  <si>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</si>
  <si>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</si>
  <si>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</si>
  <si>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</si>
  <si>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</si>
  <si>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</si>
  <si>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</si>
  <si>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</si>
  <si>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</si>
  <si>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</si>
  <si>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</si>
  <si>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</si>
  <si>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</si>
  <si>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</si>
  <si>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</si>
  <si>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</si>
  <si>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</si>
  <si>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</si>
  <si>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</si>
  <si>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</si>
  <si>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</si>
  <si>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</si>
  <si>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</si>
  <si>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</si>
  <si>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</si>
  <si>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</si>
  <si>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</si>
  <si>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</si>
  <si>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</si>
  <si>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</si>
  <si>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</si>
  <si>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</si>
  <si>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</si>
  <si>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</si>
  <si>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</si>
  <si>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</si>
  <si>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</si>
  <si>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</si>
  <si>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</si>
  <si>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</si>
  <si>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</si>
  <si>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</si>
  <si>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</si>
  <si>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</si>
  <si>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</si>
  <si>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</si>
  <si>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</si>
  <si>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</si>
  <si>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</si>
  <si>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</si>
  <si>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</si>
  <si>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</si>
  <si>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</si>
  <si>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</si>
  <si>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</si>
  <si>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</si>
  <si>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</si>
  <si>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</si>
  <si>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</si>
  <si>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</si>
  <si>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</si>
  <si>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</si>
  <si>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</si>
  <si>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</si>
  <si>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</si>
  <si>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</si>
  <si>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</si>
  <si>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</si>
  <si>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</si>
  <si>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</si>
  <si>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</si>
  <si>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</si>
  <si>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</si>
  <si>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</si>
  <si>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</si>
  <si>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</si>
  <si>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</si>
  <si>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</si>
  <si>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</si>
  <si>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</si>
  <si>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</si>
  <si>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</si>
  <si>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</si>
  <si>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</si>
  <si>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</si>
  <si>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</si>
  <si>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</si>
  <si>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</si>
  <si>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</si>
  <si>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</si>
  <si>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</si>
  <si>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</si>
  <si>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</si>
  <si>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</si>
  <si>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</si>
  <si>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</si>
  <si>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</si>
  <si>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</si>
  <si>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</si>
  <si>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</si>
  <si>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</si>
  <si>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</si>
  <si>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</si>
  <si>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</si>
  <si>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</si>
  <si>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</si>
  <si>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</si>
  <si>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</si>
  <si>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</si>
  <si>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</si>
  <si>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</si>
  <si>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</si>
  <si>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</si>
  <si>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</si>
  <si>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</si>
  <si>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</si>
  <si>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</si>
  <si>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</si>
  <si>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</si>
  <si>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</si>
  <si>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</si>
  <si>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</si>
  <si>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</si>
  <si>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</si>
  <si>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</si>
  <si>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</si>
  <si>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</si>
  <si>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</si>
  <si>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</si>
  <si>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</si>
  <si>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</si>
  <si>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</si>
  <si>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</si>
  <si>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</si>
  <si>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</si>
  <si>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</si>
  <si>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</si>
  <si>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</si>
  <si>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</si>
  <si>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</si>
  <si>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</si>
  <si>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</si>
  <si>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</si>
  <si>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</si>
  <si>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</si>
  <si>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</si>
  <si>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</si>
  <si>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</si>
  <si>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</si>
  <si>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</si>
  <si>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</si>
  <si>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</si>
  <si>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</si>
  <si>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</si>
  <si>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</si>
  <si>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</si>
  <si>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</si>
  <si>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</si>
  <si>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</si>
  <si>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</si>
  <si>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</si>
  <si>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</si>
  <si>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</si>
  <si>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</si>
  <si>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</si>
  <si>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</si>
  <si>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</si>
  <si>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</si>
  <si>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</si>
  <si>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</si>
  <si>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</si>
  <si>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</si>
  <si>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</si>
  <si>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</si>
  <si>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</si>
  <si>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</si>
  <si>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</si>
  <si>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</si>
  <si>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</si>
  <si>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</si>
  <si>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</si>
  <si>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</si>
  <si>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</si>
  <si>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</si>
  <si>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</si>
  <si>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</si>
  <si>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</si>
  <si>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</si>
  <si>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</si>
  <si>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</si>
  <si>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</si>
  <si>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</si>
  <si>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</si>
  <si>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</si>
  <si>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</si>
  <si>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</si>
  <si>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</si>
  <si>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</si>
  <si>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</si>
  <si>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</si>
  <si>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</si>
  <si>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</si>
  <si>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</si>
  <si>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</si>
  <si>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</si>
  <si>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</si>
  <si>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</si>
  <si>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</si>
  <si>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</si>
  <si>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</si>
  <si>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</si>
  <si>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</si>
  <si>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</si>
  <si>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</si>
  <si>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</si>
  <si>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</si>
  <si>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</si>
  <si>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</si>
  <si>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</si>
  <si>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</si>
  <si>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</si>
  <si>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</si>
  <si>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</si>
  <si>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</si>
  <si>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</si>
  <si>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</si>
  <si>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</si>
  <si>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</si>
  <si>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</si>
  <si>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</si>
  <si>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</si>
  <si>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</si>
  <si>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</si>
  <si>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</si>
  <si>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</si>
  <si>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</si>
  <si>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</si>
  <si>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</si>
  <si>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</si>
  <si>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</si>
  <si>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</si>
  <si>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</si>
  <si>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</si>
  <si>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</si>
  <si>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</si>
  <si>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</si>
  <si>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</si>
  <si>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</si>
  <si>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</si>
  <si>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</si>
  <si>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</si>
  <si>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</si>
  <si>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</si>
  <si>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</si>
  <si>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</si>
  <si>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</si>
  <si>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</si>
  <si>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</si>
  <si>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</si>
  <si>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</si>
  <si>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</si>
  <si>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</si>
  <si>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</si>
  <si>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</si>
  <si>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</si>
  <si>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</si>
  <si>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</si>
  <si>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</si>
  <si>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</si>
  <si>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</si>
  <si>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</si>
  <si>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</si>
  <si>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</si>
  <si>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</si>
  <si>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</si>
  <si>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</si>
  <si>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</si>
  <si>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</si>
  <si>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</si>
  <si>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</si>
  <si>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</si>
  <si>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</si>
  <si>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</si>
  <si>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</si>
  <si>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</si>
  <si>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</si>
  <si>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</si>
  <si>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</si>
  <si>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</si>
  <si>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</si>
  <si>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</si>
  <si>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</si>
  <si>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</si>
  <si>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</si>
  <si>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</si>
  <si>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</si>
  <si>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</si>
  <si>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</si>
  <si>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</si>
  <si>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</si>
  <si>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</si>
  <si>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</si>
  <si>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</si>
  <si>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</si>
  <si>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</si>
  <si>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</si>
  <si>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</si>
  <si>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</si>
  <si>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</si>
  <si>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</si>
  <si>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</si>
  <si>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</si>
  <si>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</si>
  <si>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</si>
  <si>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</si>
  <si>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</si>
  <si>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</si>
  <si>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</si>
  <si>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</si>
  <si>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</si>
  <si>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</si>
  <si>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</si>
  <si>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</si>
  <si>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</si>
  <si>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</si>
  <si>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</si>
  <si>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</si>
  <si>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</si>
  <si>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</si>
  <si>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</si>
  <si>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</si>
  <si>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</si>
  <si>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</si>
  <si>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</si>
  <si>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</si>
  <si>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</si>
  <si>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</si>
  <si>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</si>
  <si>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</si>
  <si>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</si>
  <si>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</si>
  <si>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</si>
  <si>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</si>
  <si>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</si>
  <si>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</si>
  <si>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</si>
  <si>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</si>
  <si>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</si>
  <si>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</si>
  <si>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</si>
  <si>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</si>
  <si>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</si>
  <si>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</si>
  <si>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</si>
  <si>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</si>
  <si>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</si>
  <si>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</si>
  <si>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</si>
  <si>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</si>
  <si>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</si>
  <si>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</si>
  <si>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</si>
  <si>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</si>
  <si>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</si>
  <si>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</si>
  <si>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</si>
  <si>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</si>
  <si>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</si>
  <si>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</si>
  <si>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</si>
  <si>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</si>
  <si>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</si>
  <si>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</si>
  <si>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</si>
  <si>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</si>
  <si>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</si>
  <si>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</si>
  <si>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</si>
  <si>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</si>
  <si>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</si>
  <si>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</si>
  <si>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</si>
  <si>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</si>
  <si>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</si>
  <si>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</si>
  <si>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</si>
  <si>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</si>
  <si>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</si>
  <si>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</si>
  <si>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</si>
  <si>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</si>
  <si>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</si>
  <si>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</si>
  <si>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</si>
  <si>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</si>
  <si>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</si>
  <si>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</si>
  <si>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</si>
  <si>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</si>
  <si>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</si>
  <si>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</si>
  <si>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</si>
  <si>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</si>
  <si>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</si>
  <si>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</si>
  <si>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</si>
  <si>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</si>
  <si>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</si>
  <si>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</si>
  <si>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</si>
  <si>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</si>
  <si>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</si>
  <si>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</si>
  <si>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</si>
  <si>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</si>
  <si>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</si>
  <si>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</si>
  <si>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</si>
  <si>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</si>
  <si>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</si>
  <si>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</si>
  <si>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</si>
  <si>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</si>
  <si>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</si>
  <si>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</si>
  <si>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</si>
  <si>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</si>
  <si>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</si>
  <si>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</si>
  <si>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</si>
  <si>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</si>
  <si>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</si>
  <si>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</si>
  <si>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</si>
  <si>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</si>
  <si>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</si>
  <si>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</si>
  <si>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</si>
  <si>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</si>
  <si>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</si>
  <si>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</si>
  <si>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</si>
  <si>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</si>
  <si>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</si>
  <si>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</si>
  <si>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</si>
  <si>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</si>
  <si>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</si>
  <si>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</si>
  <si>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</si>
  <si>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</si>
  <si>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</si>
  <si>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</si>
  <si>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</si>
  <si>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</si>
  <si>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</si>
  <si>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</si>
  <si>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</si>
  <si>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</si>
  <si>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</si>
  <si>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</si>
  <si>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</si>
  <si>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</si>
  <si>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</si>
  <si>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</si>
  <si>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</si>
  <si>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</si>
  <si>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</si>
  <si>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</si>
  <si>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</si>
  <si>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</si>
  <si>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</si>
  <si>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</si>
  <si>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</si>
  <si>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</si>
  <si>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</si>
  <si>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</si>
  <si>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</si>
  <si>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</si>
  <si>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</si>
  <si>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</si>
  <si>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</si>
  <si>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</si>
  <si>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</si>
  <si>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</si>
  <si>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</si>
  <si>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</si>
  <si>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</si>
  <si>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</si>
  <si>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</si>
  <si>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</si>
  <si>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</si>
  <si>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</si>
  <si>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</si>
  <si>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</si>
  <si>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</si>
  <si>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</si>
  <si>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</si>
  <si>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</si>
  <si>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</si>
  <si>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</si>
  <si>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</si>
  <si>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</si>
  <si>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</si>
  <si>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</si>
  <si>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</si>
  <si>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</si>
  <si>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</si>
  <si>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</si>
  <si>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</si>
  <si>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</si>
  <si>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</si>
  <si>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</si>
  <si>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</si>
  <si>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</si>
  <si>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</si>
  <si>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</si>
  <si>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</si>
  <si>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</si>
  <si>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</si>
  <si>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</si>
  <si>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</si>
  <si>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</si>
  <si>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</si>
  <si>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</si>
  <si>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</si>
  <si>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</si>
  <si>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</si>
  <si>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</si>
  <si>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</si>
  <si>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</si>
  <si>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</si>
  <si>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</si>
  <si>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</si>
  <si>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</si>
  <si>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</si>
  <si>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</si>
  <si>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</si>
  <si>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</si>
  <si>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</si>
  <si>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</si>
  <si>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</si>
  <si>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</si>
  <si>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</si>
  <si>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</si>
  <si>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</si>
  <si>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</si>
  <si>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</si>
  <si>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</si>
  <si>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</si>
  <si>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</si>
  <si>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</si>
  <si>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</si>
  <si>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</si>
  <si>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</si>
  <si>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</si>
  <si>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</si>
  <si>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</si>
  <si>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</si>
  <si>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</si>
  <si>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</si>
  <si>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</si>
  <si>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</si>
  <si>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</si>
  <si>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</si>
  <si>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</si>
  <si>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</si>
  <si>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</si>
  <si>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</si>
  <si>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</si>
  <si>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</si>
  <si>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</si>
  <si>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</si>
  <si>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</si>
  <si>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</si>
  <si>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</si>
  <si>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</si>
  <si>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</si>
  <si>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</si>
  <si>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</si>
  <si>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</si>
  <si>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</si>
  <si>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</si>
  <si>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</si>
  <si>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</si>
  <si>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</si>
  <si>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</si>
  <si>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</si>
  <si>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</si>
  <si>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</si>
  <si>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</si>
  <si>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</si>
  <si>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</si>
  <si>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</si>
  <si>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</si>
  <si>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</si>
  <si>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</si>
  <si>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</si>
  <si>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</si>
  <si>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</si>
  <si>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</si>
  <si>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</si>
  <si>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</si>
  <si>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</si>
  <si>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</si>
  <si>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</si>
  <si>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</si>
  <si>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</si>
  <si>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</si>
  <si>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</si>
  <si>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</si>
  <si>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</si>
  <si>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</si>
  <si>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</si>
  <si>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</si>
  <si>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</si>
  <si>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</si>
  <si>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</si>
  <si>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</si>
  <si>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</si>
  <si>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</si>
  <si>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</si>
  <si>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</si>
  <si>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</si>
  <si>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</si>
  <si>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</si>
  <si>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</si>
  <si>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</si>
  <si>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</si>
  <si>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</si>
  <si>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</si>
  <si>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</si>
  <si>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</si>
  <si>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</si>
  <si>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</si>
  <si>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</si>
  <si>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</si>
  <si>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</si>
  <si>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</si>
  <si>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</si>
  <si>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</si>
  <si>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</si>
  <si>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</si>
  <si>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</si>
  <si>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</si>
  <si>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</si>
  <si>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</si>
  <si>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</si>
  <si>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</si>
  <si>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</si>
  <si>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</si>
  <si>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</si>
  <si>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</si>
  <si>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</si>
  <si>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</si>
  <si>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</si>
  <si>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</si>
  <si>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</si>
  <si>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</si>
  <si>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</si>
  <si>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</si>
  <si>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</si>
  <si>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</si>
  <si>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</si>
  <si>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</si>
  <si>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</si>
  <si>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</si>
  <si>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</si>
  <si>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</si>
  <si>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</si>
  <si>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</si>
  <si>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</si>
  <si>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</si>
  <si>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</si>
  <si>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</si>
  <si>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</si>
  <si>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</si>
  <si>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</si>
  <si>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</si>
  <si>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</si>
  <si>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</si>
  <si>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</si>
  <si>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</si>
  <si>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</si>
  <si>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</si>
  <si>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</si>
  <si>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</si>
  <si>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</si>
  <si>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</si>
  <si>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</si>
  <si>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</si>
  <si>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</si>
  <si>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</si>
  <si>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</si>
  <si>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</si>
  <si>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</si>
  <si>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</si>
  <si>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</si>
  <si>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</si>
  <si>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</si>
  <si>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</si>
  <si>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</si>
  <si>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</si>
  <si>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</si>
  <si>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</si>
  <si>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</si>
  <si>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</si>
  <si>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</si>
  <si>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</si>
  <si>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</si>
  <si>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</si>
  <si>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</si>
  <si>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</si>
  <si>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</si>
  <si>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</si>
  <si>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</si>
  <si>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</si>
  <si>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</si>
  <si>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</si>
  <si>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</si>
  <si>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</si>
  <si>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</si>
  <si>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</si>
  <si>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</si>
  <si>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</si>
  <si>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</si>
  <si>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</si>
  <si>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</si>
  <si>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</si>
  <si>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</si>
  <si>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</si>
  <si>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</si>
  <si>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</si>
  <si>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</si>
  <si>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</si>
  <si>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</si>
  <si>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</si>
  <si>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</si>
  <si>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</si>
  <si>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</si>
  <si>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</si>
  <si>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</si>
  <si>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</si>
  <si>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</si>
  <si>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</si>
  <si>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</si>
  <si>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</si>
  <si>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</si>
  <si>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</si>
  <si>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</si>
  <si>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</si>
  <si>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</si>
  <si>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</si>
  <si>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</si>
  <si>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</si>
  <si>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</si>
  <si>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</si>
  <si>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</si>
  <si>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</si>
  <si>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</si>
  <si>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</si>
  <si>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</si>
  <si>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</si>
  <si>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</si>
  <si>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</si>
  <si>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</si>
  <si>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</si>
  <si>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</si>
  <si>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</si>
  <si>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</si>
  <si>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</si>
  <si>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</si>
  <si>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</si>
  <si>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</si>
  <si>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</si>
  <si>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</si>
  <si>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</si>
  <si>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</si>
  <si>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</si>
  <si>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</si>
  <si>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</si>
  <si>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</si>
  <si>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</si>
  <si>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</si>
  <si>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</si>
  <si>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</si>
  <si>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</si>
  <si>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</si>
  <si>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</si>
  <si>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</si>
  <si>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</si>
  <si>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</si>
  <si>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</si>
  <si>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</si>
  <si>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</si>
  <si>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</si>
  <si>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</si>
  <si>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</si>
  <si>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</si>
  <si>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</si>
  <si>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</si>
  <si>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</si>
  <si>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</si>
  <si>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</si>
  <si>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</si>
  <si>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</si>
  <si>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</si>
  <si>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</si>
  <si>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</si>
  <si>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</si>
  <si>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</si>
  <si>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</si>
  <si>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</si>
  <si>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</si>
  <si>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</si>
  <si>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</si>
  <si>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</si>
  <si>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</si>
  <si>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</si>
  <si>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</si>
  <si>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</si>
  <si>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</si>
  <si>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</si>
  <si>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</si>
  <si>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</si>
  <si>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</si>
  <si>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</si>
  <si>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</si>
  <si>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</si>
  <si>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</si>
  <si>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</si>
  <si>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</si>
  <si>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</si>
  <si>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</si>
  <si>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</si>
  <si>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</si>
  <si>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</si>
  <si>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</si>
  <si>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</si>
  <si>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</si>
  <si>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</si>
  <si>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</si>
  <si>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</si>
  <si>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</si>
  <si>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</si>
  <si>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</si>
  <si>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</si>
  <si>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</si>
  <si>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</si>
  <si>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</si>
  <si>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</si>
  <si>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</si>
  <si>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</si>
  <si>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</si>
  <si>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</si>
  <si>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</si>
  <si>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</si>
  <si>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</si>
  <si>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</si>
  <si>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</si>
  <si>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</si>
  <si>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</si>
  <si>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</si>
  <si>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</si>
  <si>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</si>
  <si>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</si>
  <si>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</si>
  <si>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</si>
  <si>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</si>
  <si>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</si>
  <si>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</si>
  <si>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</si>
  <si>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</si>
  <si>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</si>
  <si>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</si>
  <si>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</si>
  <si>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</si>
  <si>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</si>
  <si>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</si>
  <si>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</si>
  <si>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</si>
  <si>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</si>
  <si>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</si>
  <si>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</si>
  <si>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</si>
  <si>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</si>
  <si>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</si>
  <si>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</si>
  <si>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</si>
  <si>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</si>
  <si>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</si>
  <si>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</si>
  <si>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</si>
  <si>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</si>
  <si>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</si>
  <si>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</si>
  <si>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</si>
  <si>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</si>
  <si>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</si>
  <si>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</si>
  <si>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</si>
  <si>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</si>
  <si>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</si>
  <si>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</si>
  <si>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</si>
  <si>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</si>
  <si>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</si>
  <si>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</si>
  <si>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</si>
  <si>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</si>
  <si>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</si>
  <si>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</si>
  <si>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</si>
  <si>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</si>
  <si>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</si>
  <si>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</si>
  <si>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</si>
  <si>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</si>
  <si>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</si>
  <si>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</si>
  <si>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</si>
  <si>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</si>
  <si>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</si>
  <si>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</si>
  <si>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</si>
  <si>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</si>
  <si>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</si>
  <si>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</si>
  <si>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</si>
  <si>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</si>
  <si>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</si>
  <si>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</si>
  <si>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</si>
  <si>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</si>
  <si>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</si>
  <si>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</si>
  <si>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</si>
  <si>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</si>
  <si>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</si>
  <si>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</si>
  <si>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</si>
  <si>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</si>
  <si>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</si>
  <si>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</si>
  <si>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</si>
  <si>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</si>
  <si>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</si>
  <si>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</si>
  <si>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</si>
  <si>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</si>
  <si>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</si>
  <si>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</si>
  <si>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</si>
  <si>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</si>
  <si>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</si>
  <si>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</si>
  <si>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</si>
  <si>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</si>
  <si>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</si>
  <si>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</si>
  <si>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</si>
  <si>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</si>
  <si>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</si>
  <si>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</si>
  <si>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</si>
  <si>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</si>
  <si>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</si>
  <si>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</si>
  <si>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</si>
  <si>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</si>
  <si>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</si>
  <si>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</si>
  <si>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</si>
  <si>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</si>
  <si>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</si>
  <si>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</si>
  <si>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</si>
  <si>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</si>
  <si>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</si>
  <si>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</si>
  <si>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</si>
  <si>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</si>
  <si>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</si>
  <si>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</si>
  <si>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</si>
  <si>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</si>
  <si>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</si>
  <si>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</si>
  <si>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</si>
  <si>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</si>
  <si>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</si>
  <si>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</si>
  <si>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</si>
  <si>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</si>
  <si>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</si>
  <si>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</si>
  <si>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</si>
  <si>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</si>
  <si>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</si>
  <si>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</si>
  <si>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</si>
  <si>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</si>
  <si>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</si>
  <si>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</si>
  <si>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</si>
  <si>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</si>
  <si>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</si>
  <si>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</si>
  <si>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</si>
  <si>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</si>
  <si>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</si>
  <si>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</si>
  <si>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</si>
  <si>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</si>
  <si>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</si>
  <si>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</si>
  <si>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</si>
  <si>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</si>
  <si>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</si>
  <si>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</si>
  <si>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</si>
  <si>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</si>
  <si>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</si>
  <si>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</si>
  <si>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</si>
  <si>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</si>
  <si>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</si>
  <si>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</si>
  <si>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</si>
  <si>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</si>
  <si>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</si>
  <si>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</si>
  <si>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</si>
  <si>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</si>
  <si>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</si>
  <si>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</si>
  <si>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</si>
  <si>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</si>
  <si>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</si>
  <si>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</si>
  <si>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</si>
  <si>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</si>
  <si>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</si>
  <si>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</si>
  <si>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</si>
  <si>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</si>
  <si>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</si>
  <si>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</si>
  <si>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</si>
  <si>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</si>
  <si>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</si>
  <si>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</si>
  <si>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</si>
  <si>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</si>
  <si>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</si>
  <si>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</si>
  <si>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</si>
  <si>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</si>
  <si>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</si>
  <si>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</si>
  <si>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</si>
  <si>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</si>
  <si>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</si>
  <si>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</si>
  <si>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</si>
  <si>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</si>
  <si>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</si>
  <si>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</si>
  <si>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</si>
  <si>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</si>
  <si>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</si>
  <si>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</si>
  <si>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</si>
  <si>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</si>
  <si>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</si>
  <si>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</si>
  <si>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</si>
  <si>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</si>
  <si>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</si>
  <si>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</si>
  <si>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</si>
  <si>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</si>
  <si>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</si>
  <si>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</si>
  <si>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</si>
  <si>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</si>
  <si>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</si>
  <si>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</si>
  <si>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</si>
  <si>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</si>
  <si>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</si>
  <si>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</si>
  <si>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</si>
  <si>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</si>
  <si>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</si>
  <si>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</si>
  <si>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</si>
  <si>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</si>
  <si>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</si>
  <si>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</si>
  <si>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</si>
  <si>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</si>
  <si>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</si>
  <si>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</si>
  <si>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</si>
  <si>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</si>
  <si>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</si>
  <si>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</si>
  <si>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</si>
  <si>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</si>
  <si>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</si>
  <si>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</si>
  <si>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</si>
  <si>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</si>
  <si>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</si>
  <si>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</si>
  <si>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</si>
  <si>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</si>
  <si>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</si>
  <si>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</si>
  <si>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</si>
  <si>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</si>
  <si>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</si>
  <si>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</si>
  <si>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</si>
  <si>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</si>
  <si>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</si>
  <si>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</si>
  <si>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</si>
  <si>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</si>
  <si>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</si>
  <si>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</si>
  <si>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</si>
  <si>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</si>
  <si>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</si>
  <si>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</si>
  <si>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</si>
  <si>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</si>
  <si>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</si>
  <si>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</si>
  <si>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</si>
  <si>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</si>
  <si>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</si>
  <si>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</si>
  <si>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</si>
  <si>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</si>
  <si>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</si>
  <si>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</si>
  <si>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</si>
  <si>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</si>
  <si>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</si>
  <si>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</si>
  <si>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</si>
  <si>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</si>
  <si>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</si>
  <si>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</si>
  <si>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</si>
  <si>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</si>
  <si>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</si>
  <si>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</si>
  <si>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</si>
  <si>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</si>
  <si>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</si>
  <si>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</si>
  <si>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</si>
  <si>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</si>
  <si>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</si>
  <si>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</si>
  <si>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</si>
  <si>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</si>
  <si>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</si>
  <si>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</si>
  <si>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</si>
  <si>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</si>
  <si>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</si>
  <si>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</si>
  <si>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</si>
  <si>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</si>
  <si>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</si>
  <si>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</si>
  <si>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</si>
  <si>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</si>
  <si>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</si>
  <si>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</si>
  <si>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</si>
  <si>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</si>
  <si>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</si>
  <si>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</si>
  <si>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</si>
  <si>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</si>
  <si>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</si>
  <si>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</si>
  <si>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</si>
  <si>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</si>
  <si>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</si>
  <si>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</si>
  <si>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</si>
  <si>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</si>
  <si>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</si>
  <si>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</si>
  <si>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</si>
  <si>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</si>
  <si>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</si>
  <si>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</si>
  <si>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</si>
  <si>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</si>
  <si>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</si>
  <si>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</si>
  <si>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</si>
  <si>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</si>
  <si>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</si>
  <si>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</si>
  <si>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</si>
  <si>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</si>
  <si>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</si>
  <si>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</si>
  <si>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</si>
  <si>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</si>
  <si>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</si>
  <si>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</si>
  <si>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</si>
  <si>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</si>
  <si>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</si>
  <si>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</si>
  <si>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</si>
  <si>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</si>
  <si>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</si>
  <si>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</si>
  <si>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</si>
  <si>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</si>
  <si>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</si>
  <si>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</si>
  <si>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</si>
  <si>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</si>
  <si>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</si>
  <si>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</si>
  <si>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</si>
  <si>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</si>
  <si>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</si>
  <si>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</si>
  <si>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</si>
  <si>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</si>
  <si>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</si>
  <si>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</si>
  <si>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</si>
  <si>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</si>
  <si>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</si>
  <si>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</si>
  <si>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</si>
  <si>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</si>
  <si>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</si>
  <si>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</si>
  <si>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</si>
  <si>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</si>
  <si>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</si>
  <si>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</si>
  <si>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</si>
  <si>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</si>
  <si>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</si>
  <si>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</si>
  <si>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</si>
  <si>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</si>
  <si>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</si>
  <si>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</si>
  <si>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</si>
  <si>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</si>
  <si>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</si>
  <si>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</si>
  <si>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</si>
  <si>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</si>
  <si>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</si>
  <si>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</si>
  <si>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</si>
  <si>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</si>
  <si>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</si>
  <si>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</si>
  <si>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</si>
  <si>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</si>
  <si>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</si>
  <si>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</si>
  <si>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</si>
  <si>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</si>
  <si>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</si>
  <si>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</si>
  <si>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</si>
  <si>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</si>
  <si>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</si>
  <si>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</si>
  <si>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</si>
  <si>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</si>
  <si>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</si>
  <si>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</si>
  <si>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</si>
  <si>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</si>
  <si>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</si>
  <si>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</si>
  <si>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</si>
  <si>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</si>
  <si>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</si>
  <si>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</si>
  <si>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</si>
  <si>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</si>
  <si>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</si>
  <si>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</si>
  <si>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</si>
  <si>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</si>
  <si>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</si>
  <si>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</si>
  <si>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</si>
  <si>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</si>
  <si>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</si>
  <si>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</si>
  <si>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</si>
  <si>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</si>
  <si>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</si>
  <si>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</si>
  <si>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</si>
  <si>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</si>
  <si>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</si>
  <si>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</si>
  <si>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</si>
  <si>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</si>
  <si>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</si>
  <si>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</si>
  <si>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</si>
  <si>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</si>
  <si>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</si>
  <si>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</si>
  <si>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</si>
  <si>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</si>
  <si>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</si>
  <si>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</si>
  <si>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</si>
  <si>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</si>
  <si>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</si>
  <si>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</si>
  <si>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</si>
  <si>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</si>
  <si>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</si>
  <si>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</si>
  <si>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</si>
  <si>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</si>
  <si>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</si>
  <si>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</si>
  <si>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</si>
  <si>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</si>
  <si>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</si>
  <si>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</si>
  <si>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</si>
  <si>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</si>
  <si>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</si>
  <si>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</si>
  <si>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</si>
  <si>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</si>
  <si>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</si>
  <si>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</si>
  <si>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</si>
  <si>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</si>
  <si>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</si>
  <si>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</si>
  <si>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</si>
  <si>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</si>
  <si>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</si>
  <si>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</si>
  <si>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</si>
  <si>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</si>
  <si>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</si>
  <si>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</si>
  <si>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</si>
  <si>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</si>
  <si>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</si>
  <si>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</si>
  <si>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</si>
  <si>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</si>
  <si>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</si>
  <si>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</si>
  <si>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</si>
  <si>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</si>
  <si>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</si>
  <si>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</si>
  <si>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</si>
  <si>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</si>
  <si>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</si>
  <si>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</si>
  <si>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</si>
  <si>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</si>
  <si>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</si>
  <si>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</si>
  <si>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</si>
  <si>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</si>
  <si>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</si>
  <si>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</si>
  <si>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</si>
  <si>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</si>
  <si>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</si>
  <si>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</si>
  <si>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</si>
  <si>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</si>
  <si>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</si>
  <si>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</si>
  <si>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</si>
  <si>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</si>
  <si>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</si>
  <si>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</si>
  <si>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</si>
  <si>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</si>
  <si>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</si>
  <si>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</si>
  <si>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</si>
  <si>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</si>
  <si>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</si>
  <si>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</si>
  <si>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</si>
  <si>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</si>
  <si>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</si>
  <si>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</si>
  <si>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</si>
  <si>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</si>
  <si>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</si>
  <si>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</si>
  <si>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</si>
  <si>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</si>
  <si>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</si>
  <si>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</si>
  <si>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</si>
  <si>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</si>
  <si>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</si>
  <si>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</si>
  <si>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</si>
  <si>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</si>
  <si>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</si>
  <si>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</si>
  <si>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</si>
  <si>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</si>
  <si>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</si>
  <si>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</si>
  <si>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</si>
  <si>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</si>
  <si>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</si>
  <si>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</si>
  <si>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</si>
  <si>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</si>
  <si>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</si>
  <si>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</si>
  <si>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</si>
  <si>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</si>
  <si>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</si>
  <si>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</si>
  <si>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</si>
  <si>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</si>
  <si>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</si>
  <si>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</si>
  <si>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</si>
  <si>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</si>
  <si>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</si>
  <si>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</si>
  <si>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</si>
  <si>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</si>
  <si>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</si>
  <si>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</si>
  <si>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</si>
  <si>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</si>
  <si>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</si>
  <si>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</si>
  <si>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</si>
  <si>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</si>
  <si>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</si>
  <si>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</si>
  <si>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</si>
  <si>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</si>
  <si>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</si>
  <si>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</si>
  <si>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</si>
  <si>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</si>
  <si>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</si>
  <si>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</si>
  <si>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</si>
  <si>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</si>
  <si>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</si>
  <si>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</si>
  <si>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</si>
  <si>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</si>
  <si>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</si>
  <si>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</si>
  <si>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</si>
  <si>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</si>
  <si>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</si>
  <si>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</si>
  <si>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</si>
  <si>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</si>
  <si>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</si>
  <si>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</si>
  <si>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</si>
  <si>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</si>
  <si>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</si>
  <si>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</si>
  <si>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</si>
  <si>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</si>
  <si>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</si>
  <si>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</si>
  <si>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</si>
  <si>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</si>
  <si>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</si>
  <si>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</si>
  <si>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</si>
  <si>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</si>
  <si>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</si>
  <si>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</si>
  <si>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</si>
  <si>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</si>
  <si>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</si>
  <si>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</si>
  <si>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</si>
  <si>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</si>
  <si>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</si>
  <si>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</si>
  <si>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</si>
  <si>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</si>
  <si>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</si>
  <si>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</si>
  <si>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</si>
  <si>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</si>
  <si>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</si>
  <si>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</si>
  <si>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</si>
  <si>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</si>
  <si>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</si>
  <si>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</si>
  <si>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</si>
  <si>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</si>
  <si>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</si>
  <si>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</si>
  <si>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</si>
  <si>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</si>
  <si>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</si>
  <si>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</si>
  <si>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</si>
  <si>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</si>
  <si>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</si>
  <si>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</si>
  <si>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</si>
  <si>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</si>
  <si>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</si>
  <si>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</si>
  <si>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</si>
  <si>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</si>
  <si>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</si>
  <si>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</si>
  <si>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</si>
  <si>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</si>
  <si>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</si>
  <si>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</si>
  <si>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</si>
  <si>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</si>
  <si>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</si>
  <si>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</si>
  <si>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</si>
  <si>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</si>
  <si>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</si>
  <si>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</si>
  <si>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</si>
  <si>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</si>
  <si>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</si>
  <si>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</si>
  <si>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</si>
  <si>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</si>
  <si>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</si>
  <si>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</si>
  <si>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</si>
  <si>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</si>
  <si>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</si>
  <si>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</si>
  <si>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</si>
  <si>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</si>
  <si>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</si>
  <si>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</si>
  <si>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</si>
  <si>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</si>
  <si>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</si>
  <si>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</si>
  <si>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</si>
  <si>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</si>
  <si>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</si>
  <si>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</si>
  <si>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</si>
  <si>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</si>
  <si>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</si>
  <si>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</si>
  <si>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</si>
  <si>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</si>
  <si>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</si>
  <si>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</si>
  <si>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</si>
  <si>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</si>
  <si>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</si>
  <si>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</si>
  <si>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</si>
  <si>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</si>
  <si>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</si>
  <si>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</si>
  <si>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</si>
  <si>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</si>
  <si>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</si>
  <si>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</si>
  <si>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</si>
  <si>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</si>
  <si>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</si>
  <si>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</si>
  <si>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</si>
  <si>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</si>
  <si>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</si>
  <si>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</si>
  <si>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</si>
  <si>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</si>
  <si>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</si>
  <si>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</si>
  <si>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</si>
  <si>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</si>
  <si>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</si>
  <si>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</si>
  <si>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</si>
  <si>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</si>
  <si>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</si>
  <si>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</si>
  <si>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</si>
  <si>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</si>
  <si>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</si>
  <si>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</si>
  <si>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</si>
  <si>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</si>
  <si>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</si>
  <si>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</si>
  <si>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</si>
  <si>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</si>
  <si>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</si>
  <si>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</si>
  <si>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</si>
  <si>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</si>
  <si>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</si>
  <si>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</si>
  <si>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</si>
  <si>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</si>
  <si>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</si>
  <si>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</si>
  <si>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</si>
  <si>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</si>
  <si>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</si>
  <si>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</si>
  <si>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</si>
  <si>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</si>
  <si>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</si>
  <si>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</si>
  <si>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</si>
  <si>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</si>
  <si>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</si>
  <si>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</si>
  <si>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</si>
  <si>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</si>
  <si>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</si>
  <si>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</si>
  <si>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</si>
  <si>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</si>
  <si>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</si>
  <si>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</si>
  <si>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</si>
  <si>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</si>
  <si>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</si>
  <si>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</si>
  <si>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</si>
  <si>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</si>
  <si>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</si>
  <si>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</si>
  <si>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</si>
  <si>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</si>
  <si>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</si>
  <si>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</si>
  <si>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</si>
  <si>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</si>
  <si>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</si>
  <si>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</si>
  <si>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</si>
  <si>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</si>
  <si>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</si>
  <si>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</si>
  <si>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</si>
  <si>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</si>
  <si>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</si>
  <si>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</si>
  <si>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</si>
  <si>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</si>
  <si>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</si>
  <si>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</si>
  <si>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</si>
  <si>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</si>
  <si>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</si>
  <si>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</si>
  <si>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</si>
  <si>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</si>
  <si>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</si>
  <si>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</si>
  <si>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</si>
  <si>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</si>
  <si>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</si>
  <si>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</si>
  <si>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</si>
  <si>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</si>
  <si>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</si>
  <si>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</si>
  <si>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</si>
  <si>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</si>
  <si>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</si>
  <si>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</si>
  <si>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</si>
  <si>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</si>
  <si>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</si>
  <si>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</si>
  <si>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</si>
  <si>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</si>
  <si>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</si>
  <si>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</si>
  <si>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</si>
  <si>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</si>
  <si>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</si>
  <si>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</si>
  <si>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</si>
  <si>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</si>
  <si>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</si>
  <si>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</si>
  <si>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</si>
  <si>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</si>
  <si>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</si>
  <si>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</si>
  <si>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</si>
  <si>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</si>
  <si>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</si>
  <si>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</si>
  <si>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</si>
  <si>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</si>
  <si>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</si>
  <si>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</si>
  <si>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</si>
  <si>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</si>
  <si>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</si>
  <si>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</si>
  <si>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</si>
  <si>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</si>
  <si>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</si>
  <si>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</si>
  <si>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</si>
  <si>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</si>
  <si>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</si>
  <si>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</si>
  <si>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</si>
  <si>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</si>
  <si>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</si>
  <si>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</si>
  <si>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</si>
  <si>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</si>
  <si>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</si>
  <si>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</si>
  <si>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</si>
  <si>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</si>
  <si>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</si>
  <si>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</si>
  <si>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</si>
  <si>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</si>
  <si>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</si>
  <si>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</si>
  <si>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</si>
  <si>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</si>
  <si>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</si>
  <si>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</si>
  <si>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</si>
  <si>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</si>
  <si>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</si>
  <si>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</si>
  <si>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</si>
  <si>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</si>
  <si>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</si>
  <si>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</si>
  <si>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</si>
  <si>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</si>
  <si>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</si>
  <si>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</si>
  <si>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</si>
  <si>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</si>
  <si>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</si>
  <si>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</si>
  <si>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</si>
  <si>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</si>
  <si>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</si>
  <si>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</si>
  <si>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</si>
  <si>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</si>
  <si>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</si>
  <si>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</si>
  <si>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</si>
  <si>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</si>
  <si>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</si>
  <si>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</si>
  <si>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</si>
  <si>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</si>
  <si>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</si>
  <si>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</si>
  <si>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</si>
  <si>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</si>
  <si>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</si>
  <si>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</si>
  <si>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</si>
  <si>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</si>
  <si>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</si>
  <si>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</si>
  <si>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</si>
  <si>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</si>
  <si>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</si>
  <si>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</si>
  <si>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</si>
  <si>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</si>
  <si>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</si>
  <si>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</si>
  <si>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</si>
  <si>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</si>
  <si>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</si>
  <si>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</si>
  <si>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</si>
  <si>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</si>
  <si>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</si>
  <si>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</si>
  <si>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</si>
  <si>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</si>
  <si>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</si>
  <si>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</si>
  <si>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</si>
  <si>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</si>
  <si>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</si>
  <si>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</si>
  <si>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</si>
  <si>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</si>
  <si>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</si>
  <si>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</si>
  <si>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</si>
  <si>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</si>
  <si>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</si>
  <si>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</si>
  <si>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</si>
  <si>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</si>
  <si>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</si>
  <si>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</si>
  <si>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</si>
  <si>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</si>
  <si>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</si>
  <si>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</si>
  <si>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</si>
  <si>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</si>
  <si>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</si>
  <si>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</si>
  <si>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</si>
  <si>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</si>
  <si>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</si>
  <si>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</si>
  <si>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</si>
  <si>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</si>
  <si>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</si>
  <si>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</si>
  <si>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</si>
  <si>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</si>
  <si>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</si>
  <si>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</si>
  <si>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</si>
  <si>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</si>
  <si>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</si>
  <si>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</si>
  <si>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</si>
  <si>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</si>
  <si>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</si>
  <si>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</si>
  <si>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</si>
  <si>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</si>
  <si>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</si>
  <si>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</si>
  <si>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</si>
  <si>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</si>
  <si>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</si>
  <si>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</si>
  <si>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</si>
  <si>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</si>
  <si>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</si>
  <si>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</si>
  <si>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</si>
  <si>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</si>
  <si>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</si>
  <si>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</si>
  <si>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</si>
  <si>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</si>
  <si>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</si>
  <si>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</si>
  <si>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</si>
  <si>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</si>
  <si>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</si>
  <si>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</si>
  <si>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</si>
  <si>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</si>
  <si>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</si>
  <si>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</si>
  <si>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</si>
  <si>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</si>
  <si>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</si>
  <si>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</si>
  <si>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</si>
  <si>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</si>
  <si>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</si>
  <si>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</si>
  <si>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</si>
  <si>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</si>
  <si>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</si>
  <si>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</si>
  <si>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</si>
  <si>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</si>
  <si>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</si>
  <si>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</si>
  <si>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</si>
  <si>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</si>
  <si>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</si>
  <si>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</si>
  <si>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</si>
  <si>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</si>
  <si>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</si>
  <si>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</si>
  <si>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</si>
  <si>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</si>
  <si>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</si>
  <si>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</si>
  <si>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</si>
  <si>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</si>
  <si>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</si>
  <si>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</si>
  <si>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</si>
  <si>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</si>
  <si>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</si>
  <si>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</si>
  <si>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</si>
  <si>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</si>
  <si>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</si>
  <si>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</si>
  <si>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</si>
  <si>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</si>
  <si>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</si>
  <si>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</si>
  <si>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</si>
  <si>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</si>
  <si>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</si>
  <si>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</si>
  <si>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</si>
  <si>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</si>
  <si>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</si>
  <si>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</si>
  <si>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</si>
  <si>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</si>
  <si>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</si>
  <si>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</si>
  <si>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</si>
  <si>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</si>
  <si>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</si>
  <si>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</si>
  <si>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</si>
  <si>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</si>
  <si>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</si>
  <si>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</si>
  <si>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</si>
  <si>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</si>
  <si>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</si>
  <si>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</si>
  <si>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</si>
  <si>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</si>
  <si>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</si>
  <si>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</si>
  <si>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</si>
  <si>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</si>
  <si>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</si>
  <si>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</si>
  <si>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</si>
  <si>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</si>
  <si>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</si>
  <si>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</si>
  <si>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</si>
  <si>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</si>
  <si>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</si>
  <si>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</si>
  <si>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</si>
  <si>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</si>
  <si>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</si>
  <si>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</si>
  <si>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</si>
  <si>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</si>
  <si>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</si>
  <si>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</si>
  <si>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</si>
  <si>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</si>
  <si>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</si>
  <si>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</si>
  <si>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</si>
  <si>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</si>
  <si>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</si>
  <si>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</si>
  <si>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</si>
  <si>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</si>
  <si>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</si>
  <si>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</si>
  <si>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</si>
  <si>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</si>
  <si>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</si>
  <si>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</si>
  <si>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</si>
  <si>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</si>
  <si>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</si>
  <si>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</si>
  <si>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</si>
  <si>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</si>
  <si>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</si>
  <si>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</si>
  <si>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</si>
  <si>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</si>
  <si>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</si>
  <si>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</si>
  <si>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</si>
  <si>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</si>
  <si>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</si>
  <si>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</si>
  <si>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</si>
  <si>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</si>
  <si>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</si>
  <si>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</si>
  <si>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</si>
  <si>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</si>
  <si>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</si>
  <si>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</si>
  <si>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</si>
  <si>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</si>
  <si>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</si>
  <si>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</si>
  <si>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</si>
  <si>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</si>
  <si>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</si>
  <si>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</si>
  <si>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</si>
  <si>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</si>
  <si>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</si>
  <si>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</si>
  <si>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</si>
  <si>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</si>
  <si>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</si>
  <si>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</si>
  <si>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</si>
  <si>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</si>
  <si>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</si>
  <si>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</si>
  <si>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</si>
  <si>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</si>
  <si>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</si>
  <si>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</si>
  <si>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</si>
  <si>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</si>
  <si>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</si>
  <si>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</si>
  <si>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</si>
  <si>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</si>
  <si>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</si>
  <si>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</si>
  <si>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</si>
  <si>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</si>
  <si>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</si>
  <si>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</si>
  <si>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</si>
  <si>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</si>
  <si>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</si>
  <si>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</si>
  <si>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</si>
  <si>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</si>
  <si>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</si>
  <si>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</si>
  <si>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</si>
  <si>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</si>
  <si>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</si>
  <si>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</si>
  <si>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</si>
  <si>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</si>
  <si>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</si>
  <si>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</si>
  <si>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</si>
  <si>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</si>
  <si>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</si>
  <si>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</si>
  <si>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</si>
  <si>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</si>
  <si>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</si>
  <si>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</si>
  <si>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</si>
  <si>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</si>
  <si>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</si>
  <si>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</si>
  <si>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</si>
  <si>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</si>
  <si>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</si>
  <si>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</si>
  <si>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</si>
  <si>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</si>
  <si>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</si>
  <si>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</si>
  <si>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</si>
  <si>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</si>
  <si>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</si>
  <si>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</si>
  <si>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</si>
  <si>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</si>
  <si>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</si>
  <si>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</si>
  <si>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</si>
  <si>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</si>
  <si>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</si>
  <si>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</si>
  <si>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</si>
  <si>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</si>
  <si>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</si>
  <si>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</si>
  <si>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</si>
  <si>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</si>
  <si>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</si>
  <si>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</si>
  <si>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</si>
  <si>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</si>
  <si>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</si>
  <si>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</si>
  <si>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</si>
  <si>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</si>
  <si>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</si>
  <si>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</si>
  <si>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</si>
  <si>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</si>
  <si>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</si>
  <si>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</si>
  <si>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</si>
  <si>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</si>
  <si>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</si>
  <si>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</si>
  <si>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</si>
  <si>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</si>
  <si>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</si>
  <si>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</si>
  <si>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</si>
  <si>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</si>
  <si>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</si>
  <si>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</si>
  <si>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</si>
  <si>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</si>
  <si>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</si>
  <si>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</si>
  <si>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</si>
  <si>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</si>
  <si>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</si>
  <si>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</si>
  <si>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</si>
  <si>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</si>
  <si>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</si>
  <si>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</si>
  <si>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</si>
  <si>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</si>
  <si>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</si>
  <si>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</si>
  <si>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</si>
  <si>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</si>
  <si>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</si>
  <si>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</si>
  <si>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</si>
  <si>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</si>
  <si>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</si>
  <si>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</si>
  <si>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</si>
  <si>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</si>
  <si>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</si>
  <si>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</si>
  <si>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</si>
  <si>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</si>
  <si>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</si>
  <si>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</si>
  <si>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</si>
  <si>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</si>
  <si>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</si>
  <si>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</si>
  <si>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</si>
  <si>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</si>
  <si>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</si>
  <si>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</si>
  <si>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</si>
  <si>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</si>
  <si>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</si>
  <si>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</si>
  <si>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</si>
  <si>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</si>
  <si>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</si>
  <si>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</si>
  <si>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</si>
  <si>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</si>
  <si>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</si>
  <si>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</si>
  <si>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</si>
  <si>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</si>
  <si>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</si>
  <si>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</si>
  <si>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</si>
  <si>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</si>
  <si>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</si>
  <si>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</si>
  <si>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</si>
  <si>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</si>
  <si>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</si>
  <si>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</si>
  <si>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</si>
  <si>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</si>
  <si>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</si>
  <si>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</si>
  <si>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</si>
  <si>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</si>
  <si>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</si>
  <si>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</si>
  <si>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</si>
  <si>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</si>
  <si>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</si>
  <si>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</si>
  <si>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</si>
  <si>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</si>
  <si>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</si>
  <si>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</si>
  <si>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</si>
  <si>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</si>
  <si>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</si>
  <si>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</si>
  <si>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</si>
  <si>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</si>
  <si>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</si>
  <si>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</si>
  <si>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</si>
  <si>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</si>
  <si>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</si>
  <si>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</si>
  <si>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</si>
  <si>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</si>
  <si>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</si>
  <si>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</si>
  <si>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</si>
  <si>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</si>
  <si>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</si>
  <si>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</si>
  <si>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</si>
  <si>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</si>
  <si>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</si>
  <si>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</si>
  <si>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</si>
  <si>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</si>
  <si>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</si>
  <si>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</si>
  <si>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</si>
  <si>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</si>
  <si>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</si>
  <si>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</si>
  <si>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</si>
  <si>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</si>
  <si>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</si>
  <si>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</si>
  <si>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</si>
  <si>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</si>
  <si>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</si>
  <si>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</si>
  <si>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</si>
  <si>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</si>
  <si>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</si>
  <si>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</si>
  <si>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</si>
  <si>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</si>
  <si>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</si>
  <si>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</si>
  <si>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</si>
  <si>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</si>
  <si>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</si>
  <si>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</si>
  <si>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</si>
  <si>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</si>
  <si>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</si>
  <si>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</si>
  <si>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</si>
  <si>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</si>
  <si>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</si>
  <si>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</si>
  <si>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</si>
  <si>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</si>
  <si>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</si>
  <si>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</si>
  <si>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</si>
  <si>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</si>
  <si>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</si>
  <si>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</si>
  <si>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</si>
  <si>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</si>
  <si>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</si>
  <si>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</si>
  <si>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</si>
  <si>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</si>
  <si>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</si>
  <si>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</si>
  <si>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</si>
  <si>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</si>
  <si>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</si>
  <si>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</si>
  <si>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</si>
  <si>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</si>
  <si>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</si>
  <si>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</si>
  <si>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</si>
  <si>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</si>
  <si>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</si>
  <si>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</si>
  <si>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</si>
  <si>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</si>
  <si>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</si>
  <si>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</si>
  <si>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</si>
  <si>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</si>
  <si>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</si>
  <si>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</si>
  <si>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</si>
  <si>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</si>
  <si>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</si>
  <si>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</si>
  <si>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</si>
  <si>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</si>
  <si>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</si>
  <si>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</si>
  <si>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</si>
  <si>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</si>
  <si>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</si>
  <si>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</si>
  <si>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</si>
  <si>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</si>
  <si>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</si>
  <si>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</si>
  <si>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</si>
  <si>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</si>
  <si>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</si>
  <si>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</si>
  <si>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</si>
  <si>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</si>
  <si>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</si>
  <si>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</si>
  <si>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</si>
  <si>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</si>
  <si>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</si>
  <si>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</si>
  <si>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</si>
  <si>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</si>
  <si>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</si>
  <si>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</si>
  <si>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</si>
  <si>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</si>
  <si>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</si>
  <si>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</si>
  <si>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</si>
  <si>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</si>
  <si>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</si>
  <si>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</si>
  <si>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</si>
  <si>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</si>
  <si>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</si>
  <si>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</si>
  <si>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</si>
  <si>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</si>
  <si>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</si>
  <si>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</si>
  <si>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</si>
  <si>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</si>
  <si>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</si>
  <si>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</si>
  <si>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</si>
  <si>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</si>
  <si>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</si>
  <si>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</si>
  <si>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</si>
  <si>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</si>
  <si>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</si>
  <si>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</si>
  <si>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</si>
  <si>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</si>
  <si>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</si>
  <si>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</si>
  <si>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</si>
  <si>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</si>
  <si>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</si>
  <si>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</si>
  <si>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</si>
  <si>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</si>
  <si>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</si>
  <si>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</si>
  <si>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</si>
  <si>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</si>
  <si>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</si>
  <si>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</si>
  <si>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</si>
  <si>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</si>
  <si>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</si>
  <si>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</si>
  <si>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</si>
  <si>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</si>
  <si>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</si>
  <si>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</si>
  <si>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</si>
  <si>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</si>
  <si>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</si>
  <si>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</si>
  <si>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</si>
  <si>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</si>
  <si>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</si>
  <si>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</si>
  <si>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</si>
  <si>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</si>
  <si>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</si>
  <si>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</si>
  <si>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</si>
  <si>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</si>
  <si>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</si>
  <si>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</si>
  <si>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</si>
  <si>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</si>
  <si>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</si>
  <si>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</si>
  <si>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</si>
  <si>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</si>
  <si>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</si>
  <si>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</si>
  <si>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</si>
  <si>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</si>
  <si>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</si>
  <si>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</si>
  <si>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</si>
  <si>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</si>
  <si>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</si>
  <si>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</si>
  <si>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</si>
  <si>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</si>
  <si>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</si>
  <si>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</si>
  <si>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</si>
  <si>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</si>
  <si>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</si>
  <si>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</si>
  <si>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</si>
  <si>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</si>
  <si>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</si>
  <si>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</si>
  <si>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</si>
  <si>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</si>
  <si>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</si>
  <si>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</si>
  <si>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</si>
  <si>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</si>
  <si>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</si>
  <si>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</si>
  <si>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</si>
  <si>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</si>
  <si>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</si>
  <si>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</si>
  <si>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</si>
  <si>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</si>
  <si>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</si>
  <si>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</si>
  <si>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</si>
  <si>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</si>
  <si>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</si>
  <si>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</si>
  <si>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</si>
  <si>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</si>
  <si>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</si>
  <si>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</si>
  <si>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</si>
  <si>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</si>
  <si>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</si>
  <si>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</si>
  <si>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</si>
  <si>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</si>
  <si>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</si>
  <si>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</si>
  <si>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</si>
  <si>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</si>
  <si>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</si>
  <si>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</si>
  <si>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</si>
  <si>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</si>
  <si>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</si>
  <si>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</si>
  <si>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</si>
  <si>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</si>
  <si>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</si>
  <si>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</si>
  <si>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</si>
  <si>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</si>
  <si>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</si>
  <si>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</si>
  <si>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</si>
  <si>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</si>
  <si>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</si>
  <si>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</si>
  <si>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</si>
  <si>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</si>
  <si>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</si>
  <si>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</si>
  <si>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</si>
  <si>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</si>
  <si>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</si>
  <si>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</si>
  <si>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</si>
  <si>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</si>
  <si>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</si>
  <si>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</si>
  <si>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</si>
  <si>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</si>
  <si>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</si>
  <si>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</si>
  <si>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</si>
  <si>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</si>
  <si>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</si>
  <si>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</si>
  <si>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</si>
  <si>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</si>
  <si>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</si>
  <si>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</si>
  <si>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</si>
  <si>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</si>
  <si>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</si>
  <si>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</si>
  <si>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</si>
  <si>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</si>
  <si>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</si>
  <si>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</si>
  <si>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</si>
  <si>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</si>
  <si>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</si>
  <si>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</si>
  <si>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</si>
  <si>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</si>
  <si>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</si>
  <si>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</si>
  <si>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</si>
  <si>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</si>
  <si>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</si>
  <si>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</si>
  <si>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</si>
  <si>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</si>
  <si>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</si>
  <si>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</si>
  <si>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</si>
  <si>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</si>
  <si>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</si>
  <si>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</si>
  <si>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</si>
  <si>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</si>
  <si>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</si>
  <si>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</si>
  <si>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</si>
  <si>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</si>
  <si>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</si>
  <si>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</si>
  <si>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</si>
  <si>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</si>
  <si>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</si>
  <si>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</si>
  <si>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</si>
  <si>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</si>
  <si>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</si>
  <si>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</si>
  <si>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</si>
  <si>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</si>
  <si>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</si>
  <si>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</si>
  <si>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</si>
  <si>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</si>
  <si>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</si>
  <si>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</si>
  <si>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</si>
  <si>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</si>
  <si>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</si>
  <si>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</si>
  <si>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</si>
  <si>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</si>
  <si>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</si>
  <si>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</si>
  <si>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</si>
  <si>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</si>
  <si>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</si>
  <si>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</si>
  <si>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</si>
  <si>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</si>
  <si>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</si>
  <si>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</si>
  <si>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</si>
  <si>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</si>
  <si>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</si>
  <si>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</si>
  <si>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</si>
  <si>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</si>
  <si>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</si>
  <si>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</si>
  <si>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</si>
  <si>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</si>
  <si>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</si>
  <si>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</si>
  <si>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</si>
  <si>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</si>
  <si>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</si>
  <si>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</si>
  <si>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</si>
  <si>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</si>
  <si>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</si>
  <si>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</si>
  <si>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</si>
  <si>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</si>
  <si>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</si>
  <si>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</si>
  <si>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</si>
  <si>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</si>
  <si>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</si>
  <si>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</si>
  <si>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</si>
  <si>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</si>
  <si>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</si>
  <si>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</si>
  <si>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</si>
  <si>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</si>
  <si>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</si>
  <si>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</si>
  <si>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</si>
  <si>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</si>
  <si>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</si>
  <si>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</si>
  <si>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</si>
  <si>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</si>
  <si>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</si>
  <si>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</si>
  <si>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</si>
  <si>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</si>
  <si>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</si>
  <si>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</si>
  <si>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</si>
  <si>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</si>
  <si>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</si>
  <si>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</si>
  <si>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</si>
  <si>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</si>
  <si>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</si>
  <si>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</si>
  <si>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</si>
  <si>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</si>
  <si>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</si>
  <si>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</si>
  <si>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</si>
  <si>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</si>
  <si>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</si>
  <si>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</si>
  <si>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</si>
  <si>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</si>
  <si>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</si>
  <si>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</si>
  <si>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</si>
  <si>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</si>
  <si>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</si>
  <si>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</si>
  <si>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</si>
  <si>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</si>
  <si>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</si>
  <si>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</si>
  <si>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</si>
  <si>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</si>
  <si>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</si>
  <si>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</si>
  <si>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</si>
  <si>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</si>
  <si>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</si>
  <si>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</si>
  <si>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</si>
  <si>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</si>
  <si>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</si>
  <si>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</si>
  <si>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</si>
  <si>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</si>
  <si>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</si>
  <si>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</si>
  <si>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</si>
  <si>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</si>
  <si>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</si>
  <si>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</si>
  <si>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</si>
  <si>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</si>
  <si>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</si>
  <si>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</si>
  <si>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</si>
  <si>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</si>
  <si>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</si>
  <si>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</si>
  <si>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</si>
  <si>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</si>
  <si>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</si>
  <si>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</si>
  <si>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</si>
  <si>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</si>
  <si>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</si>
  <si>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</si>
  <si>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</si>
  <si>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</si>
  <si>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</si>
  <si>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</si>
  <si>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</si>
  <si>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</si>
  <si>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</si>
  <si>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</si>
  <si>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</si>
  <si>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</si>
  <si>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</si>
  <si>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</si>
  <si>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</si>
  <si>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</si>
  <si>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</si>
  <si>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</si>
  <si>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</si>
  <si>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</si>
  <si>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</si>
  <si>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</si>
  <si>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</si>
  <si>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</si>
  <si>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</si>
  <si>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</si>
  <si>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</si>
  <si>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</si>
  <si>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</si>
  <si>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</si>
  <si>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</si>
  <si>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</si>
  <si>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</si>
  <si>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</si>
  <si>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</si>
  <si>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</si>
  <si>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</si>
  <si>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</si>
  <si>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</si>
  <si>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</si>
  <si>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</si>
  <si>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</si>
  <si>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</si>
  <si>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</si>
  <si>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</si>
  <si>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</si>
  <si>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</si>
  <si>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</si>
  <si>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</si>
  <si>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</si>
  <si>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</si>
  <si>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</si>
  <si>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</si>
  <si>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</si>
  <si>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</si>
  <si>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</si>
  <si>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</si>
  <si>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</si>
  <si>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</si>
  <si>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</si>
  <si>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</si>
  <si>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</si>
  <si>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</si>
  <si>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</si>
  <si>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</si>
  <si>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</si>
  <si>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</si>
  <si>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</si>
  <si>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</si>
  <si>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</si>
  <si>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</si>
  <si>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</si>
  <si>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</si>
  <si>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</si>
  <si>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</si>
  <si>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</si>
  <si>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</si>
  <si>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</si>
  <si>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</si>
  <si>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</si>
  <si>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</si>
  <si>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</si>
  <si>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</si>
  <si>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</si>
  <si>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</si>
  <si>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</si>
  <si>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</si>
  <si>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</si>
  <si>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</si>
  <si>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</si>
  <si>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</si>
  <si>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</si>
  <si>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</si>
  <si>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</si>
  <si>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</si>
  <si>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</si>
  <si>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</si>
  <si>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</si>
  <si>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</si>
  <si>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</si>
  <si>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</si>
  <si>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</si>
  <si>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</si>
  <si>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</si>
  <si>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</si>
  <si>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</si>
  <si>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</si>
  <si>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</si>
  <si>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</si>
  <si>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</si>
  <si>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</si>
  <si>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</si>
  <si>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</si>
  <si>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</si>
  <si>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</si>
  <si>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</si>
  <si>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</si>
  <si>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</si>
  <si>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</si>
  <si>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</si>
  <si>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</si>
  <si>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</si>
  <si>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</si>
  <si>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</si>
  <si>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</si>
  <si>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</si>
  <si>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</si>
  <si>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</si>
  <si>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</si>
  <si>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</si>
  <si>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</si>
  <si>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</si>
  <si>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</si>
  <si>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</si>
  <si>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</si>
  <si>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</si>
  <si>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</si>
  <si>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</si>
  <si>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</si>
  <si>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</si>
  <si>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</si>
  <si>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</si>
  <si>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</si>
  <si>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</si>
  <si>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</si>
  <si>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</si>
  <si>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</si>
  <si>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</si>
  <si>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</si>
  <si>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</si>
  <si>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</si>
  <si>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</si>
  <si>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</si>
  <si>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</si>
  <si>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</si>
  <si>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</si>
  <si>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</si>
  <si>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</si>
  <si>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</si>
  <si>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</si>
  <si>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</si>
  <si>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</si>
  <si>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</si>
  <si>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</si>
  <si>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</si>
  <si>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</si>
  <si>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</si>
  <si>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</si>
  <si>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</si>
  <si>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</si>
  <si>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</si>
  <si>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</si>
  <si>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</si>
  <si>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</si>
  <si>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</si>
  <si>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</si>
  <si>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</si>
  <si>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</si>
  <si>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</si>
  <si>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</si>
  <si>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</si>
  <si>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</si>
  <si>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</si>
  <si>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</si>
  <si>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</si>
  <si>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</si>
  <si>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</si>
  <si>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</si>
  <si>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</si>
  <si>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</si>
  <si>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</si>
  <si>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</si>
  <si>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</si>
  <si>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</si>
  <si>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</si>
  <si>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</si>
  <si>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</si>
  <si>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</si>
  <si>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</si>
  <si>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</si>
  <si>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</si>
  <si>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</si>
  <si>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</si>
  <si>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</si>
  <si>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</si>
  <si>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</si>
  <si>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</si>
  <si>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</si>
  <si>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</si>
  <si>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</si>
  <si>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</si>
  <si>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</si>
  <si>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</si>
  <si>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</si>
  <si>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</si>
  <si>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</si>
  <si>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</si>
  <si>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</si>
  <si>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</si>
  <si>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</si>
  <si>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</si>
  <si>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</si>
  <si>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</si>
  <si>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</si>
  <si>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</si>
  <si>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</si>
  <si>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</si>
  <si>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</si>
  <si>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</si>
  <si>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</si>
  <si>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</si>
  <si>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</si>
  <si>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</si>
  <si>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</si>
  <si>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</si>
  <si>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</si>
  <si>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</si>
  <si>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</si>
  <si>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</si>
  <si>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</si>
  <si>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</si>
  <si>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</si>
  <si>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</si>
  <si>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</si>
  <si>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</si>
  <si>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</si>
  <si>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</si>
  <si>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</si>
  <si>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</si>
  <si>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</si>
  <si>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</si>
  <si>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</si>
  <si>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</si>
  <si>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</si>
  <si>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</si>
  <si>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</si>
  <si>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</si>
  <si>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</si>
  <si>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</si>
  <si>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</si>
  <si>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</si>
  <si>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</si>
  <si>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</si>
  <si>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</si>
  <si>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</si>
  <si>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</si>
  <si>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</si>
  <si>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</si>
  <si>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</si>
  <si>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</si>
  <si>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</si>
  <si>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</si>
  <si>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</si>
  <si>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</si>
  <si>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</si>
  <si>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</si>
  <si>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</si>
  <si>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</si>
  <si>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</si>
  <si>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</si>
  <si>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</si>
  <si>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</si>
  <si>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</si>
  <si>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</si>
  <si>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</si>
  <si>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</si>
  <si>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</si>
  <si>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</si>
  <si>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</si>
  <si>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</si>
  <si>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</si>
  <si>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</si>
  <si>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</si>
  <si>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</si>
  <si>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</si>
  <si>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</si>
  <si>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</si>
  <si>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</si>
  <si>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</si>
  <si>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</si>
  <si>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</si>
  <si>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</si>
  <si>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</si>
  <si>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</si>
  <si>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</si>
  <si>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</si>
  <si>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</si>
  <si>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</si>
  <si>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</si>
  <si>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</si>
  <si>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</si>
  <si>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</si>
  <si>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</si>
  <si>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</si>
  <si>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</si>
  <si>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</si>
  <si>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</si>
  <si>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</si>
  <si>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</si>
  <si>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</si>
  <si>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</si>
  <si>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</si>
  <si>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</si>
  <si>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</si>
  <si>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</si>
  <si>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</si>
  <si>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</si>
  <si>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</si>
  <si>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</si>
  <si>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</si>
  <si>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</si>
  <si>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</si>
  <si>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</si>
  <si>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</si>
  <si>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</si>
  <si>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</si>
  <si>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</si>
  <si>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</si>
  <si>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</si>
  <si>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</si>
  <si>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</si>
  <si>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</si>
  <si>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</si>
  <si>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</si>
  <si>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</si>
  <si>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</si>
  <si>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</si>
  <si>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</si>
  <si>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</si>
  <si>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</si>
  <si>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</si>
  <si>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</si>
  <si>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</si>
  <si>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</si>
  <si>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</si>
  <si>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</si>
  <si>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</si>
  <si>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</si>
  <si>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</si>
  <si>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</si>
  <si>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</si>
  <si>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</si>
  <si>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</si>
  <si>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</si>
  <si>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</si>
  <si>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</si>
  <si>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</si>
  <si>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</si>
  <si>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</si>
  <si>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</si>
  <si>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</si>
  <si>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</si>
  <si>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</si>
  <si>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</si>
  <si>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</si>
  <si>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</si>
  <si>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</si>
  <si>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</si>
  <si>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</si>
  <si>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</si>
  <si>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</si>
  <si>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</si>
  <si>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</si>
  <si>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</si>
  <si>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</si>
  <si>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</si>
  <si>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</si>
  <si>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</si>
  <si>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</si>
  <si>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</si>
  <si>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</si>
  <si>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</si>
  <si>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</si>
  <si>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</si>
  <si>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</si>
  <si>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</si>
  <si>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</si>
  <si>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</si>
  <si>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</si>
  <si>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</si>
  <si>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</si>
  <si>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</si>
  <si>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</si>
  <si>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</si>
  <si>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</si>
  <si>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</si>
  <si>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</si>
  <si>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</si>
  <si>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</si>
  <si>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</si>
  <si>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</si>
  <si>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</si>
  <si>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</si>
  <si>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</si>
  <si>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</si>
  <si>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</si>
  <si>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</si>
  <si>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</si>
  <si>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</si>
  <si>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</si>
  <si>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</si>
  <si>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</si>
  <si>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</si>
  <si>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</si>
  <si>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</si>
  <si>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</si>
  <si>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</si>
  <si>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</si>
  <si>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</si>
  <si>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</si>
  <si>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</si>
  <si>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</si>
  <si>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</si>
  <si>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</si>
  <si>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</si>
  <si>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</si>
  <si>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</si>
  <si>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</si>
  <si>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</si>
  <si>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</si>
  <si>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</si>
  <si>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</si>
  <si>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</si>
  <si>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</si>
  <si>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</si>
  <si>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</si>
  <si>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</si>
  <si>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</si>
  <si>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</si>
  <si>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</si>
  <si>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</si>
  <si>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</si>
  <si>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</si>
  <si>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</si>
  <si>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</si>
  <si>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</si>
  <si>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</si>
  <si>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</si>
  <si>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</si>
  <si>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</si>
  <si>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</si>
  <si>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</si>
  <si>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</si>
  <si>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</si>
  <si>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</si>
  <si>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</si>
  <si>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</si>
  <si>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</si>
  <si>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</si>
  <si>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</si>
  <si>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</si>
  <si>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</si>
  <si>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</si>
  <si>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</si>
  <si>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</si>
  <si>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</si>
  <si>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</si>
  <si>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</si>
  <si>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</si>
  <si>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</si>
  <si>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</si>
  <si>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</si>
  <si>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</si>
  <si>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</si>
  <si>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</si>
  <si>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</si>
  <si>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</si>
  <si>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</si>
  <si>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</si>
  <si>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</si>
  <si>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</si>
  <si>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</si>
  <si>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</si>
  <si>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</si>
  <si>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</si>
  <si>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</si>
  <si>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</si>
  <si>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</si>
  <si>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</si>
  <si>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</si>
  <si>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</si>
  <si>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</si>
  <si>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</si>
  <si>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</si>
  <si>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</si>
  <si>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</si>
  <si>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</si>
  <si>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</si>
  <si>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</si>
  <si>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</si>
  <si>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</si>
  <si>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</si>
  <si>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</si>
  <si>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</si>
  <si>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</si>
  <si>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</si>
  <si>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</si>
  <si>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</si>
  <si>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</si>
  <si>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</si>
  <si>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</si>
  <si>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</si>
  <si>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</si>
  <si>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</si>
  <si>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</si>
  <si>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</si>
  <si>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</si>
  <si>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</si>
  <si>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</si>
  <si>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</si>
  <si>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</si>
  <si>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</si>
  <si>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</si>
  <si>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</si>
  <si>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</si>
  <si>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</si>
  <si>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</si>
  <si>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</si>
  <si>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</si>
  <si>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</si>
  <si>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</si>
  <si>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</si>
  <si>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</si>
  <si>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</si>
  <si>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</si>
  <si>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</si>
  <si>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</si>
  <si>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</si>
  <si>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</si>
  <si>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</si>
  <si>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</si>
  <si>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</si>
  <si>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</si>
  <si>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</si>
  <si>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</si>
  <si>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</si>
  <si>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</si>
  <si>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</si>
  <si>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</si>
  <si>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</si>
  <si>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</si>
  <si>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</si>
  <si>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</si>
  <si>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</si>
  <si>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</si>
  <si>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</si>
  <si>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</si>
  <si>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</si>
  <si>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</si>
  <si>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</si>
  <si>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</si>
  <si>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</si>
  <si>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</si>
  <si>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</si>
  <si>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</si>
  <si>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</si>
  <si>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</si>
  <si>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</si>
  <si>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</si>
  <si>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</si>
  <si>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</si>
  <si>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</si>
  <si>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</si>
  <si>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</si>
  <si>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</si>
  <si>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</si>
  <si>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</si>
  <si>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</si>
  <si>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</si>
  <si>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</si>
  <si>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</si>
  <si>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</si>
  <si>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</si>
  <si>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</si>
  <si>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</si>
  <si>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</si>
  <si>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</si>
  <si>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</si>
  <si>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</si>
  <si>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</si>
  <si>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</si>
  <si>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</si>
  <si>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</si>
  <si>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</si>
  <si>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</si>
  <si>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</si>
  <si>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</si>
  <si>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</si>
  <si>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</si>
  <si>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</si>
  <si>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</si>
  <si>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</si>
  <si>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</si>
  <si>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</si>
  <si>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</si>
  <si>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</si>
  <si>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</si>
  <si>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</si>
  <si>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</si>
  <si>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</si>
  <si>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</si>
  <si>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</si>
  <si>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</si>
  <si>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</si>
  <si>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</si>
  <si>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</si>
  <si>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</si>
  <si>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</si>
  <si>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</si>
  <si>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</si>
  <si>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</si>
  <si>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</si>
  <si>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</si>
  <si>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</si>
  <si>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</si>
  <si>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</si>
  <si>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</si>
  <si>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</si>
  <si>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</si>
  <si>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</si>
  <si>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</si>
  <si>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</si>
  <si>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</si>
  <si>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</si>
  <si>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</si>
  <si>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</si>
  <si>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</si>
  <si>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</si>
  <si>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</si>
  <si>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</si>
  <si>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</si>
  <si>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</si>
  <si>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</si>
  <si>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</si>
  <si>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</si>
  <si>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</si>
  <si>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</si>
  <si>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</si>
  <si>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</si>
  <si>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</si>
  <si>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</si>
  <si>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</si>
  <si>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</si>
  <si>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</si>
  <si>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</si>
  <si>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</si>
  <si>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</si>
  <si>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</si>
  <si>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</si>
  <si>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</si>
  <si>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</si>
  <si>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</si>
  <si>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</si>
  <si>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</si>
  <si>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</si>
  <si>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</si>
  <si>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</si>
  <si>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</si>
  <si>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</si>
  <si>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</si>
  <si>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</si>
  <si>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</si>
  <si>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</si>
  <si>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</si>
  <si>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</si>
  <si>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</si>
  <si>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</si>
  <si>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</si>
  <si>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</si>
  <si>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</si>
  <si>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</si>
  <si>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</si>
  <si>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</si>
  <si>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</si>
  <si>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</si>
  <si>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</si>
  <si>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</si>
  <si>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</si>
  <si>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</si>
  <si>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</si>
  <si>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</si>
  <si>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</si>
  <si>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</si>
  <si>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</si>
  <si>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</si>
  <si>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</si>
  <si>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</si>
  <si>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</si>
  <si>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</si>
  <si>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</si>
  <si>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</si>
  <si>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</si>
  <si>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</si>
  <si>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</si>
  <si>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</si>
  <si>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</si>
  <si>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</si>
  <si>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</si>
  <si>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</si>
  <si>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</si>
  <si>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</si>
  <si>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</si>
  <si>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</si>
  <si>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</si>
  <si>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</si>
  <si>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</si>
  <si>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</si>
  <si>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</si>
  <si>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</si>
  <si>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</si>
  <si>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</si>
  <si>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</si>
  <si>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</si>
  <si>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</si>
  <si>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</si>
  <si>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</si>
  <si>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</si>
  <si>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</si>
  <si>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</si>
  <si>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</si>
  <si>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</si>
  <si>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</si>
  <si>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</si>
  <si>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</si>
  <si>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</si>
  <si>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</si>
  <si>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</si>
  <si>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</si>
  <si>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</si>
  <si>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</si>
  <si>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</si>
  <si>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</si>
  <si>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</si>
  <si>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</si>
  <si>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</si>
  <si>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</si>
  <si>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</si>
  <si>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</si>
  <si>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</si>
  <si>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</si>
  <si>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</si>
  <si>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</si>
  <si>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</si>
  <si>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</si>
  <si>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</si>
  <si>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</si>
  <si>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</si>
  <si>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</si>
  <si>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</si>
  <si>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</si>
  <si>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</si>
  <si>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</si>
  <si>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</si>
  <si>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</si>
  <si>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</si>
  <si>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</si>
  <si>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</si>
  <si>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</si>
  <si>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</si>
  <si>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</si>
  <si>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</si>
  <si>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</si>
  <si>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</si>
  <si>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</si>
  <si>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</si>
  <si>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</si>
  <si>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</si>
  <si>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</si>
  <si>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</si>
  <si>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</si>
  <si>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</si>
  <si>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</si>
  <si>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</si>
  <si>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</si>
  <si>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</si>
  <si>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</si>
  <si>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</si>
  <si>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</si>
  <si>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</si>
  <si>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</si>
  <si>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</si>
  <si>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</si>
  <si>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</si>
  <si>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</si>
  <si>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</si>
  <si>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</si>
  <si>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</si>
  <si>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</si>
  <si>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</si>
  <si>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</si>
  <si>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</si>
  <si>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</si>
  <si>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</si>
  <si>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</si>
  <si>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</si>
  <si>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</si>
  <si>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</si>
  <si>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</si>
  <si>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</si>
  <si>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</si>
  <si>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</si>
  <si>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</si>
  <si>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</si>
  <si>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</si>
  <si>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</si>
  <si>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</si>
  <si>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</si>
  <si>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</si>
  <si>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</si>
  <si>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</si>
  <si>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</si>
  <si>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</si>
  <si>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</si>
  <si>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</si>
  <si>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</si>
  <si>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</si>
  <si>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</si>
  <si>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</si>
  <si>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</si>
  <si>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</si>
  <si>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</si>
  <si>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</si>
  <si>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</si>
  <si>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</si>
  <si>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</si>
  <si>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</si>
  <si>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</si>
  <si>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</si>
  <si>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</si>
  <si>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</si>
  <si>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</si>
  <si>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</si>
  <si>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</si>
  <si>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</si>
  <si>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</si>
  <si>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</si>
  <si>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</si>
  <si>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</si>
  <si>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</si>
  <si>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</si>
  <si>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</si>
  <si>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</si>
  <si>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</si>
  <si>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</si>
  <si>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</si>
  <si>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</si>
  <si>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</si>
  <si>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</si>
  <si>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</si>
  <si>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</si>
  <si>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</si>
  <si>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</si>
  <si>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</si>
  <si>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</si>
  <si>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</si>
  <si>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</si>
  <si>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</si>
  <si>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</si>
  <si>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</si>
  <si>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</si>
  <si>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</si>
  <si>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</si>
  <si>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</si>
  <si>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</si>
  <si>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</si>
  <si>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</si>
  <si>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</si>
  <si>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</si>
  <si>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</si>
  <si>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</si>
  <si>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</si>
  <si>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</si>
  <si>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</si>
  <si>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</si>
  <si>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</si>
  <si>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</si>
  <si>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</si>
  <si>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</si>
  <si>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</si>
  <si>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</si>
  <si>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</si>
  <si>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</si>
  <si>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</si>
  <si>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</si>
  <si>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</si>
  <si>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</si>
  <si>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</si>
  <si>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</si>
  <si>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</si>
  <si>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</si>
  <si>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</si>
  <si>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</si>
  <si>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</si>
  <si>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</si>
  <si>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</si>
  <si>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</si>
  <si>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</si>
  <si>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</si>
  <si>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</si>
  <si>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</si>
  <si>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</si>
  <si>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</si>
  <si>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</si>
  <si>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</si>
  <si>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</si>
  <si>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</si>
  <si>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</si>
  <si>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</si>
  <si>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</si>
  <si>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</si>
  <si>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</si>
  <si>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</si>
  <si>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</si>
  <si>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</si>
  <si>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</si>
  <si>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</si>
  <si>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</si>
  <si>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</si>
  <si>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</si>
  <si>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</si>
  <si>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</si>
  <si>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</si>
  <si>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</si>
  <si>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</si>
  <si>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</si>
  <si>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</si>
  <si>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</si>
  <si>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</si>
  <si>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</si>
  <si>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</si>
  <si>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</si>
  <si>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</si>
  <si>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</si>
  <si>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</si>
  <si>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</si>
  <si>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</si>
  <si>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</si>
  <si>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</si>
  <si>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</si>
  <si>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</si>
  <si>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</si>
  <si>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</si>
  <si>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</si>
  <si>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</si>
  <si>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</si>
  <si>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</si>
  <si>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</si>
  <si>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</si>
  <si>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</si>
  <si>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</si>
  <si>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</si>
  <si>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</si>
  <si>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</si>
  <si>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</si>
  <si>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</si>
  <si>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</si>
  <si>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</si>
  <si>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</si>
  <si>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</si>
  <si>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</si>
  <si>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</si>
  <si>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</si>
  <si>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</si>
  <si>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</si>
  <si>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</si>
  <si>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</si>
  <si>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</si>
  <si>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</si>
  <si>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</si>
  <si>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</si>
  <si>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</si>
  <si>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</si>
  <si>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</si>
  <si>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</si>
  <si>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</si>
  <si>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</si>
  <si>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</si>
  <si>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</si>
  <si>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</si>
  <si>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</si>
  <si>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</si>
  <si>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</si>
  <si>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</si>
  <si>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</si>
  <si>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</si>
  <si>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</si>
  <si>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</si>
  <si>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</si>
  <si>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</si>
  <si>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</si>
  <si>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</si>
  <si>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</si>
  <si>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</si>
  <si>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</si>
  <si>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</si>
  <si>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</si>
  <si>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</si>
  <si>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</si>
  <si>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</si>
  <si>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</si>
  <si>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</si>
  <si>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</si>
  <si>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</si>
  <si>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</si>
  <si>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</si>
  <si>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</si>
  <si>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</si>
  <si>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</si>
  <si>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</si>
  <si>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</si>
  <si>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</si>
  <si>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</si>
  <si>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</si>
  <si>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</si>
  <si>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</si>
  <si>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</si>
  <si>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</si>
  <si>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</si>
  <si>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</si>
  <si>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</si>
  <si>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</si>
  <si>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</si>
  <si>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</si>
  <si>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</si>
  <si>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</si>
  <si>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</si>
  <si>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</si>
  <si>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</si>
  <si>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</si>
  <si>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</si>
  <si>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</si>
  <si>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</si>
  <si>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</si>
  <si>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</si>
  <si>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</si>
  <si>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</si>
  <si>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</si>
  <si>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</si>
  <si>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</si>
  <si>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</si>
  <si>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</si>
  <si>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</si>
  <si>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</si>
  <si>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</si>
  <si>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</si>
  <si>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</si>
  <si>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</si>
  <si>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</si>
  <si>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</si>
  <si>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</si>
  <si>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</si>
  <si>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</si>
  <si>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</si>
  <si>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</si>
  <si>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</si>
  <si>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</si>
  <si>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</si>
  <si>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</si>
  <si>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</si>
  <si>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</si>
  <si>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</si>
  <si>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</si>
  <si>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</si>
  <si>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</si>
  <si>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</si>
  <si>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</si>
  <si>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</si>
  <si>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</si>
  <si>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</si>
  <si>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</si>
  <si>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</si>
  <si>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</si>
  <si>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</si>
  <si>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</si>
  <si>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</si>
  <si>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</si>
  <si>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</si>
  <si>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</si>
  <si>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</si>
  <si>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</si>
  <si>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</si>
  <si>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</si>
  <si>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</si>
  <si>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</si>
  <si>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</si>
  <si>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</si>
  <si>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</si>
  <si>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</si>
  <si>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</si>
  <si>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</si>
  <si>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</si>
  <si>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</si>
  <si>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</si>
  <si>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</si>
  <si>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</si>
  <si>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</si>
  <si>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</si>
  <si>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</si>
  <si>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</si>
  <si>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</si>
  <si>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</si>
  <si>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</si>
  <si>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</si>
  <si>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</si>
  <si>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</si>
  <si>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</si>
  <si>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</si>
  <si>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</si>
  <si>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</si>
  <si>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</si>
  <si>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</si>
  <si>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</si>
  <si>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</si>
  <si>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</si>
  <si>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</si>
  <si>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</si>
  <si>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</si>
  <si>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</si>
  <si>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</si>
  <si>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</si>
  <si>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</si>
  <si>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</si>
  <si>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</si>
  <si>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</si>
  <si>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</si>
  <si>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</si>
  <si>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</si>
  <si>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</si>
  <si>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</si>
  <si>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</si>
  <si>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</si>
  <si>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</si>
  <si>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</si>
  <si>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</si>
  <si>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</si>
  <si>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</si>
  <si>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</si>
  <si>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</si>
  <si>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</si>
  <si>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</si>
  <si>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</si>
  <si>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</si>
  <si>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</si>
  <si>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</si>
  <si>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</si>
  <si>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</si>
  <si>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</si>
  <si>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</si>
  <si>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</si>
  <si>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</si>
  <si>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</si>
  <si>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</si>
  <si>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</si>
  <si>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</si>
  <si>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</si>
  <si>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</si>
  <si>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</si>
  <si>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</si>
  <si>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</si>
  <si>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</si>
  <si>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</si>
  <si>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</si>
  <si>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</si>
  <si>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</si>
  <si>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</si>
  <si>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</si>
  <si>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</si>
  <si>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</si>
  <si>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</si>
  <si>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</si>
  <si>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</si>
  <si>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</si>
  <si>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</si>
  <si>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</si>
  <si>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</si>
  <si>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</si>
  <si>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</si>
  <si>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</si>
  <si>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</si>
  <si>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</si>
  <si>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</si>
  <si>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</si>
  <si>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</si>
  <si>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</si>
  <si>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</si>
  <si>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</si>
  <si>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</si>
  <si>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</si>
  <si>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</si>
  <si>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</si>
  <si>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</si>
  <si>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</si>
  <si>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</si>
  <si>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</si>
  <si>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</si>
  <si>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</si>
  <si>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</si>
  <si>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</si>
  <si>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</si>
  <si>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</si>
  <si>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</si>
  <si>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</si>
  <si>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</si>
  <si>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</si>
  <si>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</si>
  <si>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</si>
  <si>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</si>
  <si>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</si>
  <si>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</si>
  <si>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</si>
  <si>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</si>
  <si>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</si>
  <si>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</si>
  <si>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</si>
  <si>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</si>
  <si>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</si>
  <si>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</si>
  <si>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</si>
  <si>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</si>
  <si>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</si>
  <si>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</si>
  <si>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</si>
  <si>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</si>
  <si>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</si>
  <si>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</si>
  <si>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</si>
  <si>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</si>
  <si>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</si>
  <si>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</si>
  <si>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</si>
  <si>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</si>
  <si>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</si>
  <si>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</si>
  <si>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</si>
  <si>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</si>
  <si>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</si>
  <si>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</si>
  <si>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</si>
  <si>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</si>
  <si>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</si>
  <si>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</si>
  <si>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</si>
  <si>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</si>
  <si>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</si>
  <si>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</si>
  <si>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</si>
  <si>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</si>
  <si>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</si>
  <si>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</si>
  <si>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</si>
  <si>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</si>
  <si>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</si>
  <si>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</si>
  <si>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</si>
  <si>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</si>
  <si>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</si>
  <si>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</si>
  <si>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</si>
  <si>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</si>
  <si>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</si>
  <si>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</si>
  <si>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</si>
  <si>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</si>
  <si>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</si>
  <si>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</si>
  <si>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</si>
  <si>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</si>
  <si>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</si>
  <si>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</si>
  <si>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</si>
  <si>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</si>
  <si>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</si>
  <si>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</si>
  <si>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</si>
  <si>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</si>
  <si>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</si>
  <si>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</si>
  <si>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</si>
  <si>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</si>
  <si>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</si>
  <si>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</si>
  <si>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</si>
  <si>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</si>
  <si>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</si>
  <si>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</si>
  <si>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</si>
  <si>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</si>
  <si>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</si>
  <si>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</si>
  <si>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</si>
  <si>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</si>
  <si>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</si>
  <si>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</si>
  <si>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</si>
  <si>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</si>
  <si>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</si>
  <si>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</si>
  <si>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</si>
  <si>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</si>
  <si>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</si>
  <si>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</si>
  <si>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</si>
  <si>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</si>
  <si>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</si>
  <si>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</si>
  <si>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</si>
  <si>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</si>
  <si>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</si>
  <si>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</si>
  <si>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</si>
  <si>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</si>
  <si>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</si>
  <si>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</si>
  <si>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</si>
  <si>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</si>
  <si>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</si>
  <si>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</si>
  <si>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</si>
  <si>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</si>
  <si>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</si>
  <si>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</si>
  <si>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</si>
  <si>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</si>
  <si>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</si>
  <si>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</si>
  <si>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</si>
  <si>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</si>
  <si>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</si>
  <si>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</si>
  <si>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</si>
  <si>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</si>
  <si>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</si>
  <si>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</si>
  <si>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</si>
  <si>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</si>
  <si>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</si>
  <si>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</si>
  <si>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</si>
  <si>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</si>
  <si>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</si>
  <si>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</si>
  <si>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</si>
  <si>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</si>
  <si>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</si>
  <si>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</si>
  <si>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</si>
  <si>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</si>
  <si>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</si>
  <si>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</si>
  <si>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</si>
  <si>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</si>
  <si>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</si>
  <si>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</si>
  <si>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</si>
  <si>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</si>
  <si>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</si>
  <si>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</si>
  <si>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</si>
  <si>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</si>
  <si>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</si>
  <si>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</si>
  <si>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</si>
  <si>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</si>
  <si>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</si>
  <si>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</si>
  <si>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</si>
  <si>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</si>
  <si>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</si>
  <si>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</si>
  <si>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</si>
  <si>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</si>
  <si>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</si>
  <si>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</si>
  <si>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</si>
  <si>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</si>
  <si>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</si>
  <si>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</si>
  <si>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</si>
  <si>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</si>
  <si>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</si>
  <si>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</si>
  <si>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</si>
  <si>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</si>
  <si>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</si>
  <si>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</si>
  <si>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</si>
  <si>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</si>
  <si>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</si>
  <si>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</si>
  <si>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</si>
  <si>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</si>
  <si>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</si>
  <si>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</si>
  <si>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</si>
  <si>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</si>
  <si>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</si>
  <si>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</si>
  <si>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</si>
  <si>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</si>
  <si>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</si>
  <si>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</si>
  <si>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</si>
  <si>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</si>
  <si>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</si>
  <si>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</si>
  <si>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</si>
  <si>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</si>
  <si>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</si>
  <si>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</si>
  <si>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</si>
  <si>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</si>
  <si>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</si>
  <si>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</si>
  <si>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</si>
  <si>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</si>
  <si>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</si>
  <si>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</si>
  <si>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</si>
  <si>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</si>
  <si>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</si>
  <si>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</si>
  <si>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</si>
  <si>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</si>
  <si>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</si>
  <si>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</si>
  <si>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</si>
  <si>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</si>
  <si>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</si>
  <si>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</si>
  <si>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</si>
  <si>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</si>
  <si>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</si>
  <si>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</si>
  <si>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</si>
  <si>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</si>
  <si>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</si>
  <si>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</si>
  <si>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</si>
  <si>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</si>
  <si>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</si>
  <si>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</si>
  <si>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</si>
  <si>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</si>
  <si>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</si>
  <si>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</si>
  <si>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</si>
  <si>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</si>
  <si>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</si>
  <si>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</si>
  <si>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</si>
  <si>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</si>
  <si>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</si>
  <si>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</si>
  <si>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</si>
  <si>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</si>
  <si>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</si>
  <si>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</si>
  <si>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</si>
  <si>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</si>
  <si>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</si>
  <si>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</si>
  <si>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</si>
  <si>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</si>
  <si>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</si>
  <si>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</si>
  <si>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</si>
  <si>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</si>
  <si>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</si>
  <si>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</si>
  <si>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</si>
  <si>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</si>
  <si>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</si>
  <si>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</si>
  <si>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</si>
  <si>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</si>
  <si>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</si>
  <si>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</si>
  <si>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</si>
  <si>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</si>
  <si>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</si>
  <si>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</si>
  <si>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</si>
  <si>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</si>
  <si>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</si>
  <si>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</si>
  <si>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</si>
  <si>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</si>
  <si>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</si>
  <si>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</si>
  <si>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</si>
  <si>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</si>
  <si>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</si>
  <si>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</si>
  <si>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</si>
  <si>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</si>
  <si>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</si>
  <si>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</si>
  <si>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</si>
  <si>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</si>
  <si>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</si>
  <si>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</si>
  <si>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</si>
  <si>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</si>
  <si>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</si>
  <si>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</si>
  <si>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</si>
  <si>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</si>
  <si>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</si>
  <si>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</si>
  <si>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</si>
  <si>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</si>
  <si>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</si>
  <si>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</si>
  <si>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</si>
  <si>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</si>
  <si>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</si>
  <si>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</si>
  <si>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</si>
  <si>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</si>
  <si>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</si>
  <si>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</si>
  <si>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</si>
  <si>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</si>
  <si>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</si>
  <si>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</si>
  <si>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</si>
  <si>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</si>
  <si>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</si>
  <si>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</si>
  <si>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</si>
  <si>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</si>
  <si>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</si>
  <si>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</si>
  <si>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</si>
  <si>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</si>
  <si>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</si>
  <si>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</si>
  <si>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</si>
  <si>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</si>
  <si>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</si>
  <si>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</si>
  <si>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</si>
  <si>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</si>
  <si>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</si>
  <si>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</si>
  <si>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</si>
  <si>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</si>
  <si>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</si>
  <si>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</si>
  <si>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</si>
  <si>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</si>
  <si>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</si>
  <si>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</si>
  <si>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</si>
  <si>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</si>
  <si>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</si>
  <si>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</si>
  <si>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</si>
  <si>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</si>
  <si>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</si>
  <si>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</si>
  <si>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</si>
  <si>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</si>
  <si>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</si>
  <si>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</si>
  <si>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</si>
  <si>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</si>
  <si>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</si>
  <si>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</si>
  <si>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</si>
  <si>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</si>
  <si>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</si>
  <si>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</si>
  <si>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</si>
  <si>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</si>
  <si>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</si>
  <si>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</si>
  <si>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</si>
  <si>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</si>
  <si>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</si>
  <si>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</si>
  <si>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</si>
  <si>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</si>
  <si>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</si>
  <si>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</si>
  <si>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</si>
  <si>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</si>
  <si>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</si>
  <si>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</si>
  <si>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</si>
  <si>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</si>
  <si>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</si>
  <si>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</si>
  <si>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</si>
  <si>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</si>
  <si>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</si>
  <si>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</si>
  <si>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</si>
  <si>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</si>
  <si>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</si>
  <si>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</si>
  <si>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</si>
  <si>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</si>
  <si>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</si>
  <si>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</si>
  <si>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</si>
  <si>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</si>
  <si>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</si>
  <si>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</si>
  <si>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</si>
  <si>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</si>
  <si>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</si>
  <si>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</si>
  <si>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</si>
  <si>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</si>
  <si>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</si>
  <si>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</si>
  <si>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</si>
  <si>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</si>
  <si>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</si>
  <si>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</si>
  <si>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</si>
  <si>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</si>
  <si>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</si>
  <si>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</si>
  <si>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</si>
  <si>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</si>
  <si>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</si>
  <si>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</si>
  <si>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</si>
  <si>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</si>
  <si>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</si>
  <si>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</si>
  <si>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</si>
  <si>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</si>
  <si>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</si>
  <si>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</si>
  <si>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</si>
  <si>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</si>
  <si>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</si>
  <si>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</si>
  <si>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</si>
  <si>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</si>
  <si>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</si>
  <si>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</si>
  <si>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</si>
  <si>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</si>
  <si>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</si>
  <si>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</si>
  <si>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</si>
  <si>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</si>
  <si>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</si>
  <si>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</si>
  <si>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</si>
  <si>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</si>
  <si>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</si>
  <si>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</si>
  <si>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</si>
  <si>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</si>
  <si>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</si>
  <si>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</si>
  <si>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</si>
  <si>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</si>
  <si>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</si>
  <si>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</si>
  <si>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</si>
  <si>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</si>
  <si>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</si>
  <si>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</si>
  <si>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</si>
  <si>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</si>
  <si>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</si>
  <si>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</si>
  <si>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</si>
  <si>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</si>
  <si>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</si>
  <si>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</si>
  <si>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</si>
  <si>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</si>
  <si>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</si>
  <si>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</si>
  <si>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</si>
  <si>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</si>
  <si>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</si>
  <si>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</si>
  <si>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</si>
  <si>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</si>
  <si>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</si>
  <si>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</si>
  <si>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</si>
  <si>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</si>
  <si>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</si>
  <si>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</si>
  <si>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</si>
  <si>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</si>
  <si>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</si>
  <si>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</si>
  <si>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</si>
  <si>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</si>
  <si>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</si>
  <si>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</si>
  <si>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</si>
  <si>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</si>
  <si>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</si>
  <si>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</si>
  <si>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</si>
  <si>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</si>
  <si>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</si>
  <si>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</si>
  <si>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</si>
  <si>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</si>
  <si>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</si>
  <si>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</si>
  <si>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</si>
  <si>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</si>
  <si>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</si>
  <si>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</si>
  <si>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</si>
  <si>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</si>
  <si>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</si>
  <si>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</si>
  <si>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</si>
  <si>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</si>
  <si>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</si>
  <si>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</si>
  <si>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</si>
  <si>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</si>
  <si>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</si>
  <si>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</si>
  <si>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</si>
  <si>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</si>
  <si>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</si>
  <si>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</si>
  <si>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</si>
  <si>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</si>
  <si>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</si>
  <si>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</si>
  <si>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</si>
  <si>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</si>
  <si>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</si>
  <si>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</si>
  <si>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</si>
  <si>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</si>
  <si>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</si>
  <si>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</si>
  <si>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</si>
  <si>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</si>
  <si>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</si>
  <si>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</si>
  <si>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</si>
  <si>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</si>
  <si>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</si>
  <si>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</si>
  <si>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</si>
  <si>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</si>
  <si>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</si>
  <si>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</si>
  <si>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</si>
  <si>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</si>
  <si>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</si>
  <si>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</si>
  <si>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</si>
  <si>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</si>
  <si>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</si>
  <si>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</si>
  <si>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</si>
  <si>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</si>
  <si>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</si>
  <si>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</si>
  <si>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</si>
  <si>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</si>
  <si>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</si>
  <si>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</si>
  <si>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</si>
  <si>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</si>
  <si>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</si>
  <si>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</si>
  <si>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</si>
  <si>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</si>
  <si>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</si>
  <si>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</si>
  <si>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</si>
  <si>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</si>
  <si>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</si>
  <si>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</si>
  <si>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</si>
  <si>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</si>
  <si>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</si>
  <si>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</si>
  <si>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</si>
  <si>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</si>
  <si>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</si>
  <si>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</si>
  <si>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</si>
  <si>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</si>
  <si>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</si>
  <si>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</si>
  <si>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</si>
  <si>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</si>
  <si>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</si>
  <si>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</si>
  <si>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</si>
  <si>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</si>
  <si>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</si>
  <si>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</si>
  <si>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</si>
  <si>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</si>
  <si>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</si>
  <si>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</si>
  <si>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</si>
  <si>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</si>
  <si>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</si>
  <si>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</si>
  <si>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</si>
  <si>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</si>
  <si>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</si>
  <si>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</si>
  <si>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</si>
  <si>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</si>
  <si>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</si>
  <si>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</si>
  <si>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</si>
  <si>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</si>
  <si>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</si>
  <si>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</si>
  <si>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</si>
  <si>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</si>
  <si>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</si>
  <si>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</si>
  <si>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</si>
  <si>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</si>
  <si>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</si>
  <si>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</si>
  <si>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</si>
  <si>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</si>
  <si>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</si>
  <si>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</si>
  <si>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</si>
  <si>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</si>
  <si>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</si>
  <si>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</si>
  <si>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</si>
  <si>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</si>
  <si>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</si>
  <si>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</si>
  <si>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</si>
  <si>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</si>
  <si>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</si>
  <si>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</si>
  <si>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</si>
  <si>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</si>
  <si>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</si>
  <si>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</si>
  <si>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</si>
  <si>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</si>
  <si>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</si>
  <si>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</si>
  <si>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</si>
  <si>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</si>
  <si>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</si>
  <si>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</si>
  <si>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</si>
  <si>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</si>
  <si>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</si>
  <si>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</si>
  <si>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</si>
  <si>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</si>
  <si>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</si>
  <si>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</si>
  <si>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</si>
  <si>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</si>
  <si>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</si>
  <si>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</si>
  <si>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</si>
  <si>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</si>
  <si>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</si>
  <si>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</si>
  <si>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</si>
  <si>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</si>
  <si>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</si>
  <si>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</si>
  <si>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</si>
  <si>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</si>
  <si>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</si>
  <si>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</si>
  <si>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</si>
  <si>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</si>
  <si>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</si>
  <si>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</si>
  <si>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</si>
  <si>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</si>
  <si>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</si>
  <si>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</si>
  <si>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</si>
  <si>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</si>
  <si>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</si>
  <si>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</si>
  <si>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</si>
  <si>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</si>
  <si>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</si>
  <si>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</si>
  <si>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</si>
  <si>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</si>
  <si>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</si>
  <si>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</si>
  <si>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</si>
  <si>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</si>
  <si>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</si>
  <si>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</si>
  <si>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</si>
  <si>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</si>
  <si>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</si>
  <si>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</si>
  <si>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</si>
  <si>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</si>
  <si>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</si>
  <si>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</si>
  <si>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</si>
  <si>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</si>
  <si>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</si>
  <si>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</si>
  <si>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</si>
  <si>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</si>
  <si>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</si>
  <si>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</si>
  <si>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</si>
  <si>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</si>
  <si>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</si>
  <si>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</si>
  <si>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</si>
  <si>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</si>
  <si>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</si>
  <si>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</si>
  <si>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</si>
  <si>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</si>
  <si>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</si>
  <si>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</si>
  <si>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</si>
  <si>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</si>
  <si>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</si>
  <si>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</si>
  <si>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</si>
  <si>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</si>
  <si>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</si>
  <si>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</si>
  <si>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</si>
  <si>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</si>
  <si>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</si>
  <si>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</si>
  <si>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</si>
  <si>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</si>
  <si>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</si>
  <si>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</si>
  <si>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</si>
  <si>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</si>
  <si>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</si>
  <si>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</si>
  <si>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</si>
  <si>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</si>
  <si>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</si>
  <si>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</si>
  <si>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</si>
  <si>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</si>
  <si>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</si>
  <si>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</si>
  <si>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</si>
  <si>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</si>
  <si>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</si>
  <si>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</si>
  <si>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</si>
  <si>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</si>
  <si>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</si>
  <si>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</si>
  <si>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</si>
  <si>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</si>
  <si>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</si>
  <si>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</si>
  <si>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</si>
  <si>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</si>
  <si>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</si>
  <si>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</si>
  <si>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</si>
  <si>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</si>
  <si>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</si>
  <si>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</si>
  <si>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</si>
  <si>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</si>
  <si>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</si>
  <si>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</si>
  <si>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</si>
  <si>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</si>
  <si>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</si>
  <si>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</si>
  <si>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</si>
  <si>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</si>
  <si>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</si>
  <si>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</si>
  <si>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</si>
  <si>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</si>
  <si>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</si>
  <si>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</si>
  <si>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</si>
  <si>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</si>
  <si>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</si>
  <si>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</si>
  <si>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</si>
  <si>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</si>
  <si>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</si>
  <si>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</si>
  <si>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</si>
  <si>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</si>
  <si>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</si>
  <si>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</si>
  <si>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</si>
  <si>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</si>
  <si>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</si>
  <si>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</si>
  <si>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</si>
  <si>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</si>
  <si>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</si>
  <si>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</si>
  <si>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</si>
  <si>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</si>
  <si>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</si>
  <si>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</si>
  <si>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</si>
  <si>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</si>
  <si>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</si>
  <si>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</si>
  <si>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</si>
  <si>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</si>
  <si>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</si>
  <si>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</si>
  <si>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</si>
  <si>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</si>
  <si>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</si>
  <si>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</si>
  <si>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</si>
  <si>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</si>
  <si>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</si>
  <si>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</si>
  <si>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</si>
  <si>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</si>
  <si>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</si>
  <si>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</si>
  <si>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</si>
  <si>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</si>
  <si>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</si>
  <si>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</si>
  <si>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</si>
  <si>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</si>
  <si>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</si>
  <si>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</si>
  <si>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</si>
  <si>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</si>
  <si>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</si>
  <si>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</si>
  <si>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</si>
  <si>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</si>
  <si>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</si>
  <si>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</si>
  <si>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</si>
  <si>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</si>
  <si>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</si>
  <si>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</si>
  <si>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</si>
  <si>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</si>
  <si>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</si>
  <si>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</si>
  <si>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</si>
  <si>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</si>
  <si>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</si>
  <si>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</si>
  <si>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</si>
  <si>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</si>
  <si>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</si>
  <si>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</si>
  <si>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</si>
  <si>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</si>
  <si>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</si>
  <si>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</si>
  <si>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</si>
  <si>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</si>
  <si>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</si>
  <si>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</si>
  <si>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</si>
  <si>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</si>
  <si>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</si>
  <si>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</si>
  <si>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</si>
  <si>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</si>
  <si>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</si>
  <si>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</si>
  <si>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</si>
  <si>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</si>
  <si>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</si>
  <si>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</si>
  <si>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</si>
  <si>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</si>
  <si>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</si>
  <si>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</si>
  <si>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</si>
  <si>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</si>
  <si>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</si>
  <si>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</si>
  <si>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</si>
  <si>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</si>
  <si>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</si>
  <si>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</si>
  <si>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</si>
  <si>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</si>
  <si>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</si>
  <si>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</si>
  <si>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</si>
  <si>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</si>
  <si>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</si>
  <si>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</si>
  <si>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</si>
  <si>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</si>
  <si>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</si>
  <si>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</si>
  <si>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</si>
  <si>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</si>
  <si>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</si>
  <si>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</si>
  <si>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</si>
  <si>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</si>
  <si>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</si>
  <si>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</si>
  <si>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</si>
  <si>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</si>
  <si>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</si>
  <si>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</si>
  <si>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</si>
  <si>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</si>
  <si>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</si>
  <si>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</si>
  <si>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</si>
  <si>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</si>
  <si>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</si>
  <si>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</si>
  <si>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</si>
  <si>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</si>
  <si>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</si>
  <si>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</si>
  <si>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</si>
  <si>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</si>
  <si>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</si>
  <si>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</si>
  <si>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</si>
  <si>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</si>
  <si>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</si>
  <si>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</si>
  <si>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</si>
  <si>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</si>
  <si>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</si>
  <si>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</si>
  <si>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</si>
  <si>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</si>
  <si>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</si>
  <si>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</si>
  <si>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</si>
  <si>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</si>
  <si>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</si>
  <si>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</si>
  <si>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</si>
  <si>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</si>
  <si>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</si>
  <si>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</si>
  <si>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</si>
  <si>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</si>
  <si>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</si>
  <si>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</si>
  <si>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</si>
  <si>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</si>
  <si>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</si>
  <si>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</si>
  <si>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</si>
  <si>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</si>
  <si>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</si>
  <si>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</si>
  <si>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</si>
  <si>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</si>
  <si>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</si>
  <si>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</si>
  <si>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</si>
  <si>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</si>
  <si>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</si>
  <si>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</si>
  <si>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</si>
  <si>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</si>
  <si>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</si>
  <si>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</si>
  <si>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</si>
  <si>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</si>
  <si>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</si>
  <si>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</si>
  <si>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</si>
  <si>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</si>
  <si>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</si>
  <si>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</si>
  <si>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</si>
  <si>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</si>
  <si>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</si>
  <si>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</si>
  <si>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</si>
  <si>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</si>
  <si>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</si>
  <si>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</si>
  <si>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</si>
  <si>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</si>
  <si>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</si>
  <si>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</si>
  <si>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</si>
  <si>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</si>
  <si>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</si>
  <si>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</si>
  <si>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</si>
  <si>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</si>
  <si>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</si>
  <si>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</si>
  <si>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</si>
  <si>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</si>
  <si>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</si>
  <si>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</si>
  <si>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</si>
  <si>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</si>
  <si>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</si>
  <si>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</si>
  <si>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</si>
  <si>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</si>
  <si>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</si>
  <si>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</si>
  <si>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</si>
  <si>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</si>
  <si>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</si>
  <si>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</si>
  <si>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</si>
  <si>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</si>
  <si>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</si>
  <si>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</si>
  <si>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</si>
  <si>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</si>
  <si>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</si>
  <si>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</si>
  <si>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</si>
  <si>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</si>
  <si>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</si>
  <si>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</si>
  <si>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</si>
  <si>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</si>
  <si>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</si>
  <si>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</si>
  <si>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</si>
  <si>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</si>
  <si>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</si>
  <si>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</si>
  <si>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</si>
  <si>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</si>
  <si>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</si>
  <si>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</si>
  <si>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</si>
  <si>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</si>
  <si>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</si>
  <si>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</si>
  <si>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</si>
  <si>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</si>
  <si>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</si>
  <si>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</si>
  <si>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</si>
  <si>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</si>
  <si>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</si>
  <si>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</si>
  <si>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</si>
  <si>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</si>
  <si>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</si>
  <si>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</si>
  <si>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</si>
  <si>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</si>
  <si>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</si>
  <si>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</si>
  <si>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</si>
  <si>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</si>
  <si>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</si>
  <si>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</si>
  <si>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</si>
  <si>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</si>
  <si>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</si>
  <si>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</si>
  <si>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</si>
  <si>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</si>
  <si>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</si>
  <si>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</si>
  <si>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</si>
  <si>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</si>
  <si>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</si>
  <si>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</si>
  <si>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</si>
  <si>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</si>
  <si>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</si>
  <si>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</si>
  <si>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</si>
  <si>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</si>
  <si>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</si>
  <si>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</si>
  <si>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</si>
  <si>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</si>
  <si>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</si>
  <si>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</si>
  <si>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</si>
  <si>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</si>
  <si>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</si>
  <si>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</si>
  <si>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</si>
  <si>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</si>
  <si>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</si>
  <si>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</si>
  <si>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</si>
  <si>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</si>
  <si>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</si>
  <si>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</si>
  <si>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</si>
  <si>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</si>
  <si>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</si>
  <si>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</si>
  <si>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</si>
  <si>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</si>
  <si>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</si>
  <si>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</si>
  <si>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</si>
  <si>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</si>
  <si>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</si>
  <si>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</si>
  <si>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</si>
  <si>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</si>
  <si>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</si>
  <si>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</si>
  <si>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</si>
  <si>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</si>
  <si>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</si>
  <si>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</si>
  <si>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</si>
  <si>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</si>
  <si>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</si>
  <si>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</si>
  <si>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</si>
  <si>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</si>
  <si>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</si>
  <si>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</si>
  <si>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</si>
  <si>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</si>
  <si>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</si>
  <si>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</si>
  <si>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</si>
  <si>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</si>
  <si>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</si>
  <si>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</si>
  <si>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</si>
  <si>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</si>
  <si>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</si>
  <si>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</si>
  <si>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</si>
  <si>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</si>
  <si>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</si>
  <si>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</si>
  <si>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</si>
  <si>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</si>
  <si>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</si>
  <si>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</si>
  <si>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</si>
  <si>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</si>
  <si>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</si>
  <si>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</si>
  <si>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</si>
  <si>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</si>
  <si>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</si>
  <si>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</si>
  <si>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</si>
  <si>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</si>
  <si>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</si>
  <si>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</si>
  <si>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</si>
  <si>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</si>
  <si>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</si>
  <si>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</si>
  <si>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</si>
  <si>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</si>
  <si>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</si>
  <si>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</si>
  <si>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</si>
  <si>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</si>
  <si>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</si>
  <si>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</si>
  <si>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</si>
  <si>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</si>
  <si>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</si>
  <si>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</si>
  <si>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</si>
  <si>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</si>
  <si>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</si>
  <si>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</si>
  <si>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</si>
  <si>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</si>
  <si>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</si>
  <si>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</si>
  <si>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</si>
  <si>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</si>
  <si>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</si>
  <si>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</si>
  <si>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</si>
  <si>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</si>
  <si>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</si>
  <si>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</si>
  <si>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</si>
  <si>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</si>
  <si>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</si>
  <si>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</si>
  <si>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</si>
  <si>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</si>
  <si>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</si>
  <si>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</si>
  <si>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</si>
  <si>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</si>
  <si>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</si>
  <si>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</si>
  <si>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</si>
  <si>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</si>
  <si>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</si>
  <si>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</si>
  <si>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</si>
  <si>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</si>
  <si>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</si>
  <si>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</si>
  <si>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</si>
  <si>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</si>
  <si>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</si>
  <si>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</si>
  <si>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</si>
  <si>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</si>
  <si>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</si>
  <si>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</si>
  <si>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</si>
  <si>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</si>
  <si>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</si>
  <si>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</si>
  <si>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</si>
  <si>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</si>
  <si>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</si>
  <si>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</si>
  <si>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</si>
  <si>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</si>
  <si>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</si>
  <si>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</si>
  <si>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</si>
  <si>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</si>
  <si>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</si>
  <si>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</si>
  <si>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</si>
  <si>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</si>
  <si>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</si>
  <si>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</si>
  <si>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</si>
  <si>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</si>
  <si>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</si>
  <si>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</si>
  <si>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</si>
  <si>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</si>
  <si>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</si>
  <si>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</si>
  <si>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</si>
  <si>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</si>
  <si>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</si>
  <si>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</si>
  <si>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</si>
  <si>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</si>
  <si>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</si>
  <si>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</si>
  <si>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</si>
  <si>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</si>
  <si>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</si>
  <si>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</si>
  <si>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</si>
  <si>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</si>
  <si>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</si>
  <si>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</si>
  <si>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</si>
  <si>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</si>
  <si>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</si>
  <si>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</si>
  <si>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</si>
  <si>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</si>
  <si>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</si>
  <si>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</si>
  <si>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</si>
  <si>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</si>
  <si>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</si>
  <si>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</si>
  <si>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</si>
  <si>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</si>
  <si>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</si>
  <si>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</si>
  <si>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</si>
  <si>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</si>
  <si>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</si>
  <si>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</si>
  <si>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</si>
  <si>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</si>
  <si>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</si>
  <si>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</si>
  <si>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</si>
  <si>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</si>
  <si>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</si>
  <si>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</si>
  <si>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</si>
  <si>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</si>
  <si>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</si>
  <si>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</si>
  <si>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</si>
  <si>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</si>
  <si>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</si>
  <si>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</si>
  <si>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</si>
  <si>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</si>
  <si>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</si>
  <si>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</si>
  <si>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</si>
  <si>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</si>
  <si>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</si>
  <si>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</si>
  <si>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</si>
  <si>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</si>
  <si>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</si>
  <si>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</si>
  <si>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</si>
  <si>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</si>
  <si>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</si>
  <si>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</si>
  <si>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</si>
  <si>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</si>
  <si>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</si>
  <si>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</si>
  <si>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</si>
  <si>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</si>
  <si>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</si>
  <si>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</si>
  <si>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</si>
  <si>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</si>
  <si>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</si>
  <si>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</si>
  <si>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</si>
  <si>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</si>
  <si>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</si>
  <si>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</si>
  <si>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</si>
  <si>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</si>
  <si>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</si>
  <si>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</si>
  <si>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</si>
  <si>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</si>
  <si>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</si>
  <si>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</si>
  <si>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</si>
  <si>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</si>
  <si>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</si>
  <si>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</si>
  <si>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</si>
  <si>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</si>
  <si>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</si>
  <si>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</si>
  <si>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</si>
  <si>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</si>
  <si>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</si>
  <si>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</si>
  <si>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</si>
  <si>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</si>
  <si>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</si>
  <si>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</si>
  <si>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</si>
  <si>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</si>
  <si>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</si>
  <si>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</si>
  <si>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</si>
  <si>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</si>
  <si>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</si>
  <si>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</si>
  <si>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</si>
  <si>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</si>
  <si>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</si>
  <si>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</si>
  <si>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</si>
  <si>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</si>
  <si>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</si>
  <si>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</si>
  <si>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</si>
  <si>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</si>
  <si>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</si>
  <si>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</si>
  <si>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</si>
  <si>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</si>
  <si>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</si>
  <si>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</si>
  <si>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</si>
  <si>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</si>
  <si>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</si>
  <si>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</si>
  <si>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</si>
  <si>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</si>
  <si>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</si>
  <si>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</si>
  <si>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</si>
  <si>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</si>
  <si>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</si>
  <si>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</si>
  <si>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</si>
  <si>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</si>
  <si>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</si>
  <si>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</si>
  <si>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</si>
  <si>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</si>
  <si>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</si>
  <si>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</si>
  <si>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</si>
  <si>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</si>
  <si>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</si>
  <si>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</si>
  <si>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</si>
  <si>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</si>
  <si>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</si>
  <si>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</si>
  <si>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</si>
  <si>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</si>
  <si>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</si>
  <si>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</si>
  <si>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</si>
  <si>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</si>
  <si>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</si>
  <si>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</si>
  <si>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</si>
  <si>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</si>
  <si>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</si>
  <si>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</si>
  <si>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</si>
  <si>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</si>
  <si>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</si>
  <si>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</si>
  <si>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</si>
  <si>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</si>
  <si>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</si>
  <si>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</si>
  <si>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</si>
  <si>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</si>
  <si>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</si>
  <si>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</si>
  <si>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</si>
  <si>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</si>
  <si>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</si>
  <si>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</si>
  <si>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</si>
  <si>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</si>
  <si>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</si>
  <si>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</si>
  <si>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</si>
  <si>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</si>
  <si>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</si>
  <si>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</si>
  <si>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</si>
  <si>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</si>
  <si>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</si>
  <si>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</si>
  <si>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</si>
  <si>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</si>
  <si>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</si>
  <si>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</si>
  <si>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</si>
  <si>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</si>
  <si>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</si>
  <si>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</si>
  <si>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</si>
  <si>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</si>
  <si>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</si>
  <si>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</si>
  <si>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</si>
  <si>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</si>
  <si>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</si>
  <si>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</si>
  <si>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</si>
  <si>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</si>
  <si>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</si>
  <si>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</si>
  <si>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</si>
  <si>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</si>
  <si>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</si>
  <si>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</si>
  <si>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</si>
  <si>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</si>
  <si>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</si>
  <si>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</si>
  <si>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</si>
  <si>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</si>
  <si>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</si>
  <si>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</si>
  <si>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</si>
  <si>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</si>
  <si>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</si>
  <si>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</si>
  <si>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</si>
  <si>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</si>
  <si>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</si>
  <si>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</si>
  <si>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</si>
  <si>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</si>
  <si>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</si>
  <si>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</si>
  <si>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</si>
  <si>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</si>
  <si>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</si>
  <si>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</si>
  <si>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</si>
  <si>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</si>
  <si>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</si>
  <si>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</si>
  <si>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</si>
  <si>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</si>
  <si>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</si>
  <si>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</si>
  <si>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</si>
  <si>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</si>
  <si>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</si>
  <si>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</si>
  <si>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</si>
  <si>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</si>
  <si>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</si>
  <si>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</si>
  <si>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</si>
  <si>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</si>
  <si>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</si>
  <si>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</si>
  <si>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</si>
  <si>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</si>
  <si>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</si>
  <si>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</si>
  <si>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</si>
  <si>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</si>
  <si>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</si>
  <si>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</si>
  <si>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</si>
  <si>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</si>
  <si>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</si>
  <si>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</si>
  <si>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</si>
  <si>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</si>
  <si>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</si>
  <si>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</si>
  <si>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</si>
  <si>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</si>
  <si>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</si>
  <si>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</si>
  <si>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</si>
  <si>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</si>
  <si>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</si>
  <si>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</si>
  <si>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</si>
  <si>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</si>
  <si>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</si>
  <si>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</si>
  <si>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</si>
  <si>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</si>
  <si>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</si>
  <si>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</si>
  <si>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</si>
  <si>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</si>
  <si>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</si>
  <si>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</si>
  <si>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</si>
  <si>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</si>
  <si>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</si>
  <si>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</si>
  <si>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</si>
  <si>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</si>
  <si>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</si>
  <si>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</si>
  <si>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</si>
  <si>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</si>
  <si>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</si>
  <si>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</si>
  <si>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</si>
  <si>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</si>
  <si>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</si>
  <si>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</si>
  <si>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</si>
  <si>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</si>
  <si>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</si>
  <si>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</si>
  <si>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</si>
  <si>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</si>
  <si>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</si>
  <si>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</si>
  <si>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</si>
  <si>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</si>
  <si>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</si>
  <si>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</si>
  <si>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</si>
  <si>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</si>
  <si>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</si>
  <si>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</si>
  <si>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</si>
  <si>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</si>
  <si>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</si>
  <si>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</si>
  <si>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</si>
  <si>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</si>
  <si>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</si>
  <si>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</si>
  <si>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</si>
  <si>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</si>
  <si>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</si>
  <si>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</si>
  <si>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</si>
  <si>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</si>
  <si>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</si>
  <si>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</si>
  <si>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</si>
  <si>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</si>
  <si>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</si>
  <si>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</si>
  <si>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</si>
  <si>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</si>
  <si>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</si>
  <si>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</si>
  <si>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</si>
  <si>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</si>
  <si>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</si>
  <si>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</si>
  <si>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</si>
  <si>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</si>
  <si>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</si>
  <si>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</si>
  <si>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</si>
  <si>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</si>
  <si>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</si>
  <si>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</si>
  <si>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</si>
  <si>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</si>
  <si>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</si>
  <si>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</si>
  <si>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</si>
  <si>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</si>
  <si>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</si>
  <si>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</si>
  <si>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</si>
  <si>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</si>
  <si>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</si>
  <si>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</si>
  <si>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</si>
  <si>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</si>
  <si>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</si>
  <si>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</si>
  <si>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</si>
  <si>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</si>
  <si>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</si>
  <si>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</si>
  <si>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</si>
  <si>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</si>
  <si>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</si>
  <si>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</si>
  <si>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</si>
  <si>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</si>
  <si>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</si>
  <si>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</si>
  <si>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</si>
  <si>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</si>
  <si>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</si>
  <si>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</si>
  <si>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</si>
  <si>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</si>
  <si>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</si>
  <si>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</si>
  <si>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</si>
  <si>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</si>
  <si>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</si>
  <si>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</si>
  <si>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</si>
  <si>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</si>
  <si>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</si>
  <si>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</si>
  <si>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</si>
  <si>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</si>
  <si>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</si>
  <si>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</si>
  <si>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</si>
  <si>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</si>
  <si>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</si>
  <si>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</si>
  <si>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</si>
  <si>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</si>
  <si>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</si>
  <si>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</si>
  <si>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</si>
  <si>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</si>
  <si>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</si>
  <si>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</si>
  <si>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</si>
  <si>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</si>
  <si>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</si>
  <si>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</si>
  <si>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</si>
  <si>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</si>
  <si>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</si>
  <si>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</si>
  <si>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</si>
  <si>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</si>
  <si>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</si>
  <si>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</si>
  <si>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</si>
  <si>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</si>
  <si>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</si>
  <si>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</si>
  <si>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</si>
  <si>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</si>
  <si>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</si>
  <si>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</si>
  <si>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</si>
  <si>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</si>
  <si>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</si>
  <si>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</si>
  <si>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</si>
  <si>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</si>
  <si>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</si>
  <si>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</si>
  <si>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</si>
  <si>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</si>
  <si>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</si>
  <si>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</si>
  <si>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</si>
  <si>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</si>
  <si>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</si>
  <si>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</si>
  <si>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</si>
  <si>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</si>
  <si>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</si>
  <si>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</si>
  <si>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</si>
  <si>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</si>
  <si>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</si>
  <si>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</si>
  <si>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</si>
  <si>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</si>
  <si>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</si>
  <si>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</si>
  <si>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</si>
  <si>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</si>
  <si>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</si>
  <si>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</si>
  <si>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</si>
  <si>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</si>
  <si>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</si>
  <si>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</si>
  <si>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</si>
  <si>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</si>
  <si>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</si>
  <si>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</si>
  <si>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</si>
  <si>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</si>
  <si>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</si>
  <si>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</si>
  <si>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</si>
  <si>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</si>
  <si>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</si>
  <si>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</si>
  <si>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</si>
  <si>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</si>
  <si>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</si>
  <si>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</si>
  <si>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</si>
  <si>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</si>
  <si>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</si>
  <si>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</si>
  <si>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</si>
  <si>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</si>
  <si>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</si>
  <si>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</si>
  <si>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</si>
  <si>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</si>
  <si>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</si>
  <si>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</si>
  <si>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</si>
  <si>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</si>
  <si>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</si>
  <si>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</si>
  <si>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</si>
  <si>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</si>
  <si>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</si>
  <si>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</si>
  <si>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</si>
  <si>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</si>
  <si>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</si>
  <si>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</si>
  <si>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</si>
  <si>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</si>
  <si>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</si>
  <si>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</si>
  <si>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</si>
  <si>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</si>
  <si>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</si>
  <si>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</si>
  <si>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</si>
  <si>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</si>
  <si>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</si>
  <si>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</si>
  <si>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</si>
  <si>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</si>
  <si>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</si>
  <si>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</si>
  <si>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</si>
  <si>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</si>
  <si>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</si>
  <si>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</si>
  <si>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</si>
  <si>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</si>
  <si>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</si>
  <si>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</si>
  <si>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</si>
  <si>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</si>
  <si>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</si>
  <si>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</si>
  <si>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</si>
  <si>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</si>
  <si>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</si>
  <si>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</si>
  <si>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</si>
  <si>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</si>
  <si>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</si>
  <si>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</si>
  <si>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</si>
  <si>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</si>
  <si>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</si>
  <si>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</si>
  <si>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</si>
  <si>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</si>
  <si>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</si>
  <si>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</si>
  <si>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</si>
  <si>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</si>
  <si>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</si>
  <si>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</si>
  <si>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</si>
  <si>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</si>
  <si>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</si>
  <si>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</si>
  <si>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</si>
  <si>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</si>
  <si>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</si>
  <si>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</si>
  <si>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</si>
  <si>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</si>
  <si>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</si>
  <si>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</si>
  <si>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</si>
  <si>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</si>
  <si>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</si>
  <si>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</si>
  <si>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</si>
  <si>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</si>
  <si>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</si>
  <si>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</si>
  <si>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</si>
  <si>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</si>
  <si>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</si>
  <si>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</si>
  <si>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</si>
  <si>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</si>
  <si>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</si>
  <si>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</si>
  <si>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</si>
  <si>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</si>
  <si>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</si>
  <si>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</si>
  <si>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</si>
  <si>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</si>
  <si>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</si>
  <si>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</si>
  <si>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</si>
  <si>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</si>
  <si>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</si>
  <si>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</si>
  <si>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</si>
  <si>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</si>
  <si>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</si>
  <si>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</si>
  <si>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</si>
  <si>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</si>
  <si>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</si>
  <si>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</si>
  <si>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</si>
  <si>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</si>
  <si>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</si>
  <si>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</si>
  <si>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</si>
  <si>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</si>
  <si>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</si>
  <si>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</si>
  <si>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</si>
  <si>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</si>
  <si>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</si>
  <si>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</si>
  <si>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</si>
  <si>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</si>
  <si>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</si>
  <si>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</si>
  <si>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</si>
  <si>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</si>
  <si>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</si>
  <si>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</si>
  <si>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</si>
  <si>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</si>
  <si>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</si>
  <si>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</si>
  <si>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</si>
  <si>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</si>
  <si>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</si>
  <si>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</si>
  <si>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</si>
  <si>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</si>
  <si>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</si>
  <si>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</si>
  <si>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</si>
  <si>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</si>
  <si>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</si>
  <si>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</si>
  <si>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</si>
  <si>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</si>
  <si>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</si>
  <si>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</si>
  <si>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</si>
  <si>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</si>
  <si>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</si>
  <si>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</si>
  <si>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</si>
  <si>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</si>
  <si>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</si>
  <si>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</si>
  <si>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</si>
  <si>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</si>
  <si>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</si>
  <si>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</si>
  <si>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</si>
  <si>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</si>
  <si>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</si>
  <si>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</si>
  <si>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</si>
  <si>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</si>
  <si>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</si>
  <si>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</si>
  <si>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</si>
  <si>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</si>
  <si>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</si>
  <si>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</si>
  <si>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</si>
  <si>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</si>
  <si>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</si>
  <si>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</si>
  <si>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</si>
  <si>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</si>
  <si>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</si>
  <si>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</si>
  <si>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</si>
  <si>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</si>
  <si>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</si>
  <si>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</si>
  <si>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</si>
  <si>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</si>
  <si>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</si>
  <si>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</si>
  <si>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</si>
  <si>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</si>
  <si>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</si>
  <si>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</si>
  <si>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</si>
  <si>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</si>
  <si>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</si>
  <si>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</si>
  <si>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</si>
  <si>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</si>
  <si>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</si>
  <si>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</si>
  <si>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</si>
  <si>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</si>
  <si>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</si>
  <si>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</si>
  <si>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</si>
  <si>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</si>
  <si>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</si>
  <si>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</si>
  <si>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</si>
  <si>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</si>
  <si>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</si>
  <si>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</si>
  <si>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</si>
  <si>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</si>
  <si>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</si>
  <si>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</si>
  <si>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</si>
  <si>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</si>
  <si>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</si>
  <si>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</si>
  <si>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</si>
  <si>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</si>
  <si>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</si>
  <si>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</si>
  <si>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</si>
  <si>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</si>
  <si>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</si>
  <si>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</si>
  <si>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</si>
  <si>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</si>
  <si>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</si>
  <si>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</si>
  <si>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</si>
  <si>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</si>
  <si>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</si>
  <si>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</si>
  <si>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</si>
  <si>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</si>
  <si>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</si>
  <si>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</si>
  <si>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</si>
  <si>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</si>
  <si>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</si>
  <si>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</si>
  <si>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</si>
  <si>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</si>
  <si>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</si>
  <si>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</si>
  <si>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</si>
  <si>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</si>
  <si>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</si>
  <si>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</si>
  <si>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</si>
  <si>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</si>
  <si>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</si>
  <si>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</si>
  <si>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</si>
  <si>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</si>
  <si>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</si>
  <si>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</si>
  <si>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</si>
  <si>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</si>
  <si>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</si>
  <si>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</si>
  <si>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</si>
  <si>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</si>
  <si>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</si>
  <si>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</si>
  <si>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</si>
  <si>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</si>
  <si>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</si>
  <si>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</si>
  <si>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</si>
  <si>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</si>
  <si>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</si>
  <si>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</si>
  <si>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</si>
  <si>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</si>
  <si>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</si>
  <si>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</si>
  <si>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</si>
  <si>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</si>
  <si>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</si>
  <si>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</si>
  <si>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</si>
  <si>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</si>
  <si>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</si>
  <si>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</si>
  <si>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</si>
  <si>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</si>
  <si>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</si>
  <si>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</si>
  <si>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</si>
  <si>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</si>
  <si>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</si>
  <si>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</si>
  <si>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</si>
  <si>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</si>
  <si>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</si>
  <si>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</si>
  <si>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</si>
  <si>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</si>
  <si>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</si>
  <si>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</si>
  <si>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</si>
  <si>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</si>
  <si>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</si>
  <si>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</si>
  <si>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</si>
  <si>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</si>
  <si>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</si>
  <si>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</si>
  <si>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</si>
  <si>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</si>
  <si>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</si>
  <si>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</si>
  <si>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</si>
  <si>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</si>
  <si>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</si>
  <si>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</si>
  <si>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</si>
  <si>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</si>
  <si>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</si>
  <si>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</si>
  <si>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</si>
  <si>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</si>
  <si>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</si>
  <si>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</si>
  <si>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</si>
  <si>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</si>
  <si>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</si>
  <si>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</si>
  <si>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</si>
  <si>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</si>
  <si>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</si>
  <si>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</si>
  <si>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</si>
  <si>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</si>
  <si>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</si>
  <si>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</si>
  <si>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</si>
  <si>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</si>
  <si>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</si>
  <si>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</si>
  <si>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</si>
  <si>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</si>
  <si>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</si>
  <si>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</si>
  <si>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</si>
  <si>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</si>
  <si>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</si>
  <si>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</si>
  <si>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</si>
  <si>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</si>
  <si>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</si>
  <si>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</si>
  <si>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</si>
  <si>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</si>
  <si>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</si>
  <si>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</si>
  <si>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</si>
  <si>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</si>
  <si>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</si>
  <si>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</si>
  <si>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</si>
  <si>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</si>
  <si>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</si>
  <si>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</si>
  <si>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</si>
  <si>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</si>
  <si>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</si>
  <si>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</si>
  <si>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</si>
  <si>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</si>
  <si>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</si>
  <si>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</si>
  <si>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</si>
  <si>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</si>
  <si>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</si>
  <si>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</si>
  <si>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</si>
  <si>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</si>
  <si>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</si>
  <si>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</si>
  <si>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</si>
  <si>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</si>
  <si>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</si>
  <si>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</si>
  <si>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</si>
  <si>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</si>
  <si>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</si>
  <si>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</si>
  <si>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</si>
  <si>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</si>
  <si>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</si>
  <si>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</si>
  <si>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</si>
  <si>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</si>
  <si>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</si>
  <si>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</si>
  <si>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</si>
  <si>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</si>
  <si>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</si>
  <si>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</si>
  <si>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</si>
  <si>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</si>
  <si>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</si>
  <si>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</si>
  <si>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</si>
  <si>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</si>
  <si>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</si>
  <si>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</si>
  <si>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</si>
  <si>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</si>
  <si>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</si>
  <si>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</si>
  <si>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</si>
  <si>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</si>
  <si>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</si>
  <si>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</si>
  <si>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</si>
  <si>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</si>
  <si>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</si>
  <si>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</si>
  <si>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</si>
  <si>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</si>
  <si>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</si>
  <si>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</si>
  <si>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</si>
  <si>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</si>
  <si>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</si>
  <si>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</si>
  <si>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</si>
  <si>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</si>
  <si>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</si>
  <si>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</si>
  <si>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</si>
  <si>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</si>
  <si>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</si>
  <si>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</si>
  <si>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</si>
  <si>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</si>
  <si>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</si>
  <si>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</si>
  <si>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</si>
  <si>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</si>
  <si>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</si>
  <si>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</si>
  <si>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</si>
  <si>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</si>
  <si>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</si>
  <si>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</si>
  <si>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</si>
  <si>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</si>
  <si>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</si>
  <si>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</si>
  <si>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</si>
  <si>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</si>
  <si>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</si>
  <si>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</si>
  <si>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</si>
  <si>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</si>
  <si>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</si>
  <si>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</si>
  <si>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</si>
  <si>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</si>
  <si>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</si>
  <si>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</si>
  <si>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</si>
  <si>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</si>
  <si>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</si>
  <si>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</si>
  <si>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</si>
  <si>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</si>
  <si>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</si>
  <si>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</si>
  <si>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</si>
  <si>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</si>
  <si>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</si>
  <si>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</si>
  <si>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</si>
  <si>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</si>
  <si>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</si>
  <si>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</si>
  <si>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</si>
  <si>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</si>
  <si>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</si>
  <si>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</si>
  <si>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</si>
  <si>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</si>
  <si>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</si>
  <si>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</si>
  <si>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</si>
  <si>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</si>
  <si>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</si>
  <si>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</si>
  <si>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</si>
  <si>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</si>
  <si>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</si>
  <si>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</si>
  <si>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</si>
  <si>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</si>
  <si>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</si>
  <si>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</si>
  <si>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</si>
  <si>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</si>
  <si>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</si>
  <si>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</si>
  <si>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</si>
  <si>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</si>
  <si>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</si>
  <si>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</si>
  <si>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</si>
  <si>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</si>
  <si>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</si>
  <si>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</si>
  <si>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</si>
  <si>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</si>
  <si>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</si>
  <si>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</si>
  <si>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</si>
  <si>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</si>
  <si>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</si>
  <si>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</si>
  <si>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</si>
  <si>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</si>
  <si>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</si>
  <si>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</si>
  <si>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</si>
  <si>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</si>
  <si>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</si>
  <si>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</si>
  <si>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</si>
  <si>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</si>
  <si>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</si>
  <si>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</si>
  <si>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</si>
  <si>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</si>
  <si>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</si>
  <si>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</si>
  <si>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</si>
  <si>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</si>
  <si>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</si>
  <si>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</si>
  <si>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</si>
  <si>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</si>
  <si>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</si>
  <si>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</si>
  <si>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</si>
  <si>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</si>
  <si>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</si>
  <si>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</si>
  <si>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</si>
  <si>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</si>
  <si>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</si>
  <si>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</si>
  <si>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</si>
  <si>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</si>
  <si>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</si>
  <si>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</si>
  <si>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</si>
  <si>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</si>
  <si>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</si>
  <si>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</si>
  <si>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</si>
  <si>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</si>
  <si>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</si>
  <si>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</si>
  <si>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</si>
  <si>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</si>
  <si>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</si>
  <si>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</si>
  <si>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</si>
  <si>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</si>
  <si>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</si>
  <si>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</si>
  <si>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</si>
  <si>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</si>
  <si>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</si>
  <si>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</si>
  <si>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</si>
  <si>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</si>
  <si>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</si>
  <si>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</si>
  <si>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</si>
  <si>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</si>
  <si>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</si>
  <si>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</si>
  <si>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</si>
  <si>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</si>
  <si>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</si>
  <si>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</si>
  <si>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</si>
  <si>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</si>
  <si>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</si>
  <si>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</si>
  <si>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</si>
  <si>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</si>
  <si>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</si>
  <si>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</si>
  <si>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</si>
  <si>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</si>
  <si>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</si>
  <si>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</si>
  <si>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</si>
  <si>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</si>
  <si>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</si>
  <si>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</si>
  <si>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</si>
  <si>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</si>
  <si>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</si>
  <si>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</si>
  <si>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</si>
  <si>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</si>
  <si>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</si>
  <si>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</si>
  <si>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</si>
  <si>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</si>
  <si>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</si>
  <si>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</si>
  <si>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</si>
  <si>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</si>
  <si>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</si>
  <si>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</si>
  <si>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</si>
  <si>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</si>
  <si>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</si>
  <si>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</si>
  <si>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</si>
  <si>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</si>
  <si>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</si>
  <si>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</si>
  <si>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</si>
  <si>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</si>
  <si>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</si>
  <si>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</si>
  <si>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</si>
  <si>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</si>
  <si>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</si>
  <si>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</si>
  <si>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</si>
  <si>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</si>
  <si>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</si>
  <si>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</si>
  <si>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</si>
  <si>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</si>
  <si>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</si>
  <si>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</si>
  <si>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</si>
  <si>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</si>
  <si>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</si>
  <si>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</si>
  <si>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</si>
  <si>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</si>
  <si>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</si>
  <si>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</si>
  <si>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</si>
  <si>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</si>
  <si>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</si>
  <si>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</si>
  <si>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</si>
  <si>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</si>
  <si>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</si>
  <si>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</si>
  <si>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</si>
  <si>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</si>
  <si>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</si>
  <si>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</si>
  <si>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</si>
  <si>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</si>
  <si>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</si>
  <si>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</si>
  <si>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</si>
  <si>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</si>
  <si>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</si>
  <si>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</si>
  <si>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</si>
  <si>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</si>
  <si>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</si>
  <si>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</si>
  <si>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</si>
  <si>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</si>
  <si>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</si>
  <si>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</si>
  <si>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</si>
  <si>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</si>
  <si>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</si>
  <si>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</si>
  <si>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</si>
  <si>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</si>
  <si>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</si>
  <si>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</si>
  <si>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</si>
  <si>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</si>
  <si>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</si>
  <si>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</si>
  <si>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</si>
  <si>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</si>
  <si>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</si>
  <si>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</si>
  <si>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</si>
  <si>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</si>
  <si>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</si>
  <si>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</si>
  <si>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</si>
  <si>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</si>
  <si>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</si>
  <si>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</si>
  <si>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</si>
  <si>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</si>
  <si>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</si>
  <si>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</si>
  <si>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</si>
  <si>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</si>
  <si>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</si>
  <si>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</si>
  <si>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</si>
  <si>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</si>
  <si>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</si>
  <si>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</si>
  <si>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</si>
  <si>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</si>
  <si>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</si>
  <si>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</si>
  <si>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</si>
  <si>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</si>
  <si>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</si>
  <si>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</si>
  <si>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</si>
  <si>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</si>
  <si>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</si>
  <si>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</si>
  <si>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</si>
  <si>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</si>
  <si>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</si>
  <si>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</si>
  <si>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</si>
  <si>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</si>
  <si>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</si>
  <si>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</si>
  <si>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</si>
  <si>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</si>
  <si>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</si>
  <si>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</si>
  <si>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</si>
  <si>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</si>
  <si>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</si>
  <si>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</si>
  <si>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</si>
  <si>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</si>
  <si>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</si>
  <si>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</si>
  <si>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</si>
  <si>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</si>
  <si>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</si>
  <si>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</si>
  <si>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</si>
  <si>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</si>
  <si>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</si>
  <si>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</si>
  <si>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</si>
  <si>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</si>
  <si>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</si>
  <si>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</si>
  <si>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</si>
  <si>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</si>
  <si>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</si>
  <si>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</si>
  <si>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</si>
  <si>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</si>
  <si>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</si>
  <si>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</si>
  <si>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</si>
  <si>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</si>
  <si>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</si>
  <si>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</si>
  <si>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</si>
  <si>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</si>
  <si>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</si>
  <si>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</si>
  <si>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</si>
  <si>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</si>
  <si>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</si>
  <si>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</si>
  <si>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</si>
  <si>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</si>
  <si>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</si>
  <si>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</si>
  <si>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</si>
  <si>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</si>
  <si>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</si>
  <si>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</si>
  <si>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</si>
  <si>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</si>
  <si>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</si>
  <si>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</si>
  <si>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</si>
  <si>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</si>
  <si>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</si>
  <si>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</si>
  <si>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</si>
  <si>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</si>
  <si>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</si>
  <si>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</si>
  <si>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</si>
  <si>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</si>
  <si>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</si>
  <si>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</si>
  <si>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</si>
  <si>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</si>
  <si>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</si>
  <si>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</si>
  <si>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</si>
  <si>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</si>
  <si>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</si>
  <si>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</si>
  <si>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</si>
  <si>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</si>
  <si>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</si>
  <si>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</si>
  <si>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</si>
  <si>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</si>
  <si>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</si>
  <si>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</si>
  <si>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</si>
  <si>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</si>
  <si>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</si>
  <si>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</si>
  <si>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</si>
  <si>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</si>
  <si>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</si>
  <si>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</si>
  <si>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</si>
  <si>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</si>
  <si>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</si>
  <si>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</si>
  <si>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</si>
  <si>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</si>
  <si>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</si>
  <si>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</si>
  <si>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</si>
  <si>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</si>
  <si>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</si>
  <si>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</si>
  <si>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</si>
  <si>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</si>
  <si>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</si>
  <si>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</si>
  <si>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</si>
  <si>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</si>
  <si>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</si>
  <si>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</si>
  <si>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</si>
  <si>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</si>
  <si>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</si>
  <si>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</si>
  <si>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</si>
  <si>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</si>
  <si>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</si>
  <si>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</si>
  <si>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</si>
  <si>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</si>
  <si>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</si>
  <si>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</si>
  <si>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</si>
  <si>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</si>
  <si>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</si>
  <si>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</si>
  <si>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</si>
  <si>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</si>
  <si>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</si>
  <si>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</si>
  <si>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</si>
  <si>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</si>
  <si>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</si>
  <si>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</si>
  <si>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</si>
  <si>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</si>
  <si>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</si>
  <si>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</si>
  <si>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</si>
  <si>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</si>
  <si>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</si>
  <si>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</si>
  <si>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</si>
  <si>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</si>
  <si>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</si>
  <si>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</si>
  <si>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</si>
  <si>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</si>
  <si>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</si>
  <si>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</si>
  <si>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</si>
  <si>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</si>
  <si>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</si>
  <si>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</si>
  <si>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</si>
  <si>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</si>
  <si>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</si>
  <si>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</si>
  <si>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</si>
  <si>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</si>
  <si>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</si>
  <si>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</si>
  <si>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</si>
  <si>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</si>
  <si>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</si>
  <si>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</si>
  <si>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</si>
  <si>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</si>
  <si>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</si>
  <si>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</si>
  <si>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</si>
  <si>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</si>
  <si>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</si>
  <si>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</si>
  <si>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</si>
  <si>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</si>
  <si>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</si>
  <si>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</si>
  <si>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</si>
  <si>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</si>
  <si>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</si>
  <si>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</si>
  <si>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</si>
  <si>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</si>
  <si>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</si>
  <si>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</si>
  <si>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</si>
  <si>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</si>
  <si>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</si>
  <si>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</si>
  <si>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</si>
  <si>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</si>
  <si>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</si>
  <si>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</si>
  <si>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</si>
  <si>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</si>
  <si>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</si>
  <si>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</si>
  <si>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</si>
  <si>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</si>
  <si>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</si>
  <si>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</si>
  <si>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</si>
  <si>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</si>
  <si>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</si>
  <si>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</si>
  <si>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</si>
  <si>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</si>
  <si>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</si>
  <si>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</si>
  <si>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</si>
  <si>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</si>
  <si>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</si>
  <si>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</si>
  <si>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</si>
  <si>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</si>
  <si>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</si>
  <si>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</si>
  <si>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</si>
  <si>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</si>
  <si>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</si>
  <si>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</si>
  <si>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</si>
  <si>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</si>
  <si>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</si>
  <si>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</si>
  <si>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</si>
  <si>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</si>
  <si>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</si>
  <si>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</si>
  <si>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</si>
  <si>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</si>
  <si>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</si>
  <si>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</si>
  <si>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</si>
  <si>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</si>
  <si>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</si>
  <si>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</si>
  <si>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</si>
  <si>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</si>
  <si>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</si>
  <si>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</si>
  <si>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</si>
  <si>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</si>
  <si>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</si>
  <si>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</si>
  <si>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</si>
  <si>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</si>
  <si>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</si>
  <si>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</si>
  <si>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</si>
  <si>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</si>
  <si>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</si>
  <si>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</si>
  <si>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</si>
  <si>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</si>
  <si>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</si>
  <si>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</si>
  <si>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</si>
  <si>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</si>
  <si>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</si>
  <si>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</si>
  <si>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</si>
  <si>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</si>
  <si>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</si>
  <si>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</si>
  <si>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</si>
  <si>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</si>
  <si>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</si>
  <si>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</si>
  <si>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</si>
  <si>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</si>
  <si>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</si>
  <si>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</si>
  <si>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</si>
  <si>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</si>
  <si>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</si>
  <si>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</si>
  <si>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</si>
  <si>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</si>
  <si>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</si>
  <si>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</si>
  <si>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</si>
  <si>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</si>
  <si>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</si>
  <si>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</si>
  <si>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</si>
  <si>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</si>
  <si>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</si>
  <si>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</si>
  <si>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</si>
  <si>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</si>
  <si>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</si>
  <si>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</si>
  <si>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</si>
  <si>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</si>
  <si>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</si>
  <si>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</si>
  <si>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</si>
  <si>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</si>
  <si>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</si>
  <si>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</si>
  <si>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</si>
  <si>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</si>
  <si>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</si>
  <si>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</si>
  <si>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</si>
  <si>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</si>
  <si>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</si>
  <si>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</si>
  <si>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</si>
  <si>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</si>
  <si>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</si>
  <si>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</si>
  <si>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</si>
  <si>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</si>
  <si>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</si>
  <si>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</si>
  <si>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</si>
  <si>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</si>
  <si>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</si>
  <si>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</si>
  <si>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</si>
  <si>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</si>
  <si>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</si>
  <si>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</si>
  <si>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</si>
  <si>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</si>
  <si>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</si>
  <si>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</si>
  <si>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</si>
  <si>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</si>
  <si>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</si>
  <si>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</si>
  <si>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</si>
  <si>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</si>
  <si>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</si>
  <si>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</si>
  <si>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</si>
  <si>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</si>
  <si>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</si>
  <si>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</si>
  <si>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</si>
  <si>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</si>
  <si>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</si>
  <si>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</si>
  <si>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</si>
  <si>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</si>
  <si>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</si>
  <si>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</si>
  <si>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</si>
  <si>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</si>
  <si>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</si>
  <si>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</si>
  <si>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</si>
  <si>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</si>
  <si>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</si>
  <si>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</si>
  <si>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</si>
  <si>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</si>
  <si>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</si>
  <si>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</si>
  <si>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</si>
  <si>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</si>
  <si>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</si>
  <si>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</si>
  <si>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</si>
  <si>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</si>
  <si>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</si>
  <si>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</si>
  <si>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</si>
  <si>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</si>
  <si>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</si>
  <si>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</si>
  <si>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</si>
  <si>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</si>
  <si>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</si>
  <si>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</si>
  <si>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</si>
  <si>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</si>
  <si>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</si>
  <si>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</si>
  <si>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</si>
  <si>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</si>
  <si>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</si>
  <si>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</si>
  <si>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</si>
  <si>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</si>
  <si>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</si>
  <si>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</si>
  <si>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</si>
  <si>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</si>
  <si>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</si>
  <si>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</si>
  <si>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</si>
  <si>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</si>
  <si>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</si>
  <si>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</si>
  <si>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</si>
  <si>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</si>
  <si>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</si>
  <si>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</si>
  <si>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</si>
  <si>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</si>
  <si>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</si>
  <si>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</si>
  <si>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</si>
  <si>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</si>
  <si>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</si>
  <si>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</si>
  <si>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</si>
  <si>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</si>
  <si>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</si>
  <si>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</si>
  <si>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</si>
  <si>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</si>
  <si>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</si>
  <si>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</si>
  <si>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</si>
  <si>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</si>
  <si>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</si>
  <si>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</si>
  <si>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</si>
  <si>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</si>
  <si>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</si>
  <si>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</si>
  <si>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</si>
  <si>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</si>
  <si>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</si>
  <si>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</si>
  <si>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</si>
  <si>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</si>
  <si>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</si>
  <si>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</si>
  <si>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</si>
  <si>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</si>
  <si>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</si>
  <si>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</si>
  <si>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</si>
  <si>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</si>
  <si>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</si>
  <si>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</si>
  <si>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</si>
  <si>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</si>
  <si>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</si>
  <si>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</si>
  <si>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</si>
  <si>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</si>
  <si>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</si>
  <si>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</si>
  <si>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</si>
  <si>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</si>
  <si>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</si>
  <si>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</si>
  <si>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</si>
  <si>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</si>
  <si>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</si>
  <si>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</si>
  <si>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</si>
  <si>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</si>
  <si>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</si>
  <si>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</si>
  <si>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</si>
  <si>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</si>
  <si>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</si>
  <si>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</si>
  <si>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</si>
  <si>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</si>
  <si>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</si>
  <si>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</si>
  <si>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</si>
  <si>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</si>
  <si>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</si>
  <si>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</si>
  <si>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</si>
  <si>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</si>
  <si>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</si>
  <si>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</si>
  <si>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</si>
  <si>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</si>
  <si>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</si>
  <si>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</si>
  <si>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</si>
  <si>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</si>
  <si>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</si>
  <si>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</si>
  <si>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</si>
  <si>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</si>
  <si>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</si>
  <si>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</si>
  <si>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</si>
  <si>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</si>
  <si>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</si>
  <si>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</si>
  <si>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</si>
  <si>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</si>
  <si>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</si>
  <si>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</si>
  <si>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</si>
  <si>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</si>
  <si>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</si>
  <si>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</si>
  <si>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</si>
  <si>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</si>
  <si>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</si>
  <si>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</si>
  <si>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</si>
  <si>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</si>
  <si>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</si>
  <si>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</si>
  <si>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</si>
  <si>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</si>
  <si>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</si>
  <si>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</si>
  <si>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</si>
  <si>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</si>
  <si>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</si>
  <si>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</si>
  <si>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</si>
  <si>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</si>
  <si>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</si>
  <si>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</si>
  <si>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</si>
  <si>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</si>
  <si>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</si>
  <si>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</si>
  <si>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</si>
  <si>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</si>
  <si>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</si>
  <si>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</si>
  <si>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</si>
  <si>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</si>
  <si>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</si>
  <si>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</si>
  <si>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</si>
  <si>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</si>
  <si>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</si>
  <si>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</si>
  <si>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</si>
  <si>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</si>
  <si>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</si>
  <si>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</si>
  <si>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</si>
  <si>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</si>
  <si>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</si>
  <si>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</si>
  <si>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</si>
  <si>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</si>
  <si>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</si>
  <si>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</si>
  <si>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</si>
  <si>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</si>
  <si>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</si>
  <si>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</si>
  <si>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</si>
  <si>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</si>
  <si>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</si>
  <si>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</si>
  <si>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</si>
  <si>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</si>
  <si>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</si>
  <si>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</si>
  <si>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</si>
  <si>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</si>
  <si>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</si>
  <si>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</si>
  <si>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</si>
  <si>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</si>
  <si>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</si>
  <si>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</si>
  <si>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</si>
  <si>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</si>
  <si>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</si>
  <si>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</si>
  <si>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</si>
  <si>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</si>
  <si>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</si>
  <si>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</si>
  <si>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</si>
  <si>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</si>
  <si>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</si>
  <si>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</si>
  <si>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</si>
  <si>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</si>
  <si>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</si>
  <si>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</si>
  <si>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</si>
  <si>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</si>
  <si>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</si>
  <si>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</si>
  <si>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</si>
  <si>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</si>
  <si>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</si>
  <si>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</si>
  <si>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</si>
  <si>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</si>
  <si>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</si>
  <si>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</si>
  <si>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</si>
  <si>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</si>
  <si>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</si>
  <si>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</si>
  <si>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</si>
  <si>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</si>
  <si>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</si>
  <si>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</si>
  <si>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</si>
  <si>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</si>
  <si>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</si>
  <si>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</si>
  <si>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</si>
  <si>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</si>
  <si>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</si>
  <si>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</si>
  <si>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</si>
  <si>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</si>
  <si>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</si>
  <si>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</si>
  <si>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</si>
  <si>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</si>
  <si>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</si>
  <si>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</si>
  <si>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</si>
  <si>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</si>
  <si>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</si>
  <si>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</si>
  <si>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</si>
  <si>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</si>
  <si>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</si>
  <si>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</si>
  <si>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</si>
  <si>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</si>
  <si>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</si>
  <si>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</si>
  <si>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</si>
  <si>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</si>
  <si>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</si>
  <si>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</si>
  <si>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</si>
  <si>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</si>
  <si>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</si>
  <si>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</si>
  <si>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</si>
  <si>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</si>
  <si>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</si>
  <si>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</si>
  <si>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</si>
  <si>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</si>
  <si>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</si>
  <si>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</si>
  <si>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</si>
  <si>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</si>
  <si>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</si>
  <si>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</si>
  <si>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</si>
  <si>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</si>
  <si>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</si>
  <si>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</si>
  <si>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</si>
  <si>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</si>
  <si>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</si>
  <si>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</si>
  <si>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</si>
  <si>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</si>
  <si>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</si>
  <si>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</si>
  <si>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</si>
  <si>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</si>
  <si>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</si>
  <si>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</si>
  <si>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</si>
  <si>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</si>
  <si>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</si>
  <si>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</si>
  <si>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</si>
  <si>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</si>
  <si>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</si>
  <si>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</si>
  <si>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</si>
  <si>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</si>
  <si>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</si>
  <si>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</si>
  <si>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</si>
  <si>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</si>
  <si>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</si>
  <si>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</si>
  <si>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</si>
  <si>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</si>
  <si>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</si>
  <si>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</si>
  <si>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</si>
  <si>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</si>
  <si>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</si>
  <si>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</si>
  <si>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</si>
  <si>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</si>
  <si>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</si>
  <si>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</si>
  <si>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</si>
  <si>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</si>
  <si>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</si>
  <si>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</si>
  <si>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</si>
  <si>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</si>
  <si>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</si>
  <si>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</si>
  <si>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</si>
  <si>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</si>
  <si>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</si>
  <si>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</si>
  <si>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</si>
  <si>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</si>
  <si>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</si>
  <si>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</si>
  <si>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</si>
  <si>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</si>
  <si>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</si>
  <si>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</si>
  <si>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</si>
  <si>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</si>
  <si>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</si>
  <si>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</si>
  <si>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</si>
  <si>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</si>
  <si>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</si>
  <si>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</si>
  <si>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</si>
  <si>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</si>
  <si>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</si>
  <si>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</si>
  <si>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</si>
  <si>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</si>
  <si>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</si>
  <si>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</si>
  <si>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</si>
  <si>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</si>
  <si>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</si>
  <si>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</si>
  <si>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</si>
  <si>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</si>
  <si>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</si>
  <si>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</si>
  <si>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</si>
  <si>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</si>
  <si>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</si>
  <si>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</si>
  <si>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</si>
  <si>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</si>
  <si>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</si>
  <si>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</si>
  <si>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</si>
  <si>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</si>
  <si>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</si>
  <si>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</si>
  <si>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</si>
  <si>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</si>
  <si>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</si>
  <si>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</si>
  <si>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</si>
  <si>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</si>
  <si>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</si>
  <si>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</si>
  <si>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</si>
  <si>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</si>
  <si>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</si>
  <si>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</si>
  <si>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</si>
  <si>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</si>
  <si>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</si>
  <si>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</si>
  <si>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</si>
  <si>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</si>
  <si>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</si>
  <si>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</si>
  <si>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</si>
  <si>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</si>
  <si>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</si>
  <si>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</si>
  <si>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</si>
  <si>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</si>
  <si>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</si>
  <si>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</si>
  <si>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</si>
  <si>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</si>
  <si>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</si>
  <si>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</si>
  <si>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</si>
  <si>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</si>
  <si>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</si>
  <si>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</si>
  <si>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</si>
  <si>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</si>
  <si>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</si>
  <si>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</si>
  <si>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</si>
  <si>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</si>
  <si>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</si>
  <si>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</si>
  <si>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</si>
  <si>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</si>
  <si>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</si>
  <si>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</si>
  <si>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</si>
  <si>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</si>
  <si>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</si>
  <si>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</si>
  <si>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</si>
  <si>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</si>
  <si>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</si>
  <si>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</si>
  <si>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</si>
  <si>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</si>
  <si>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</si>
  <si>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</si>
  <si>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</si>
  <si>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</si>
  <si>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</si>
  <si>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</si>
  <si>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</si>
  <si>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</si>
  <si>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</si>
  <si>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</si>
  <si>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</si>
  <si>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</si>
  <si>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</si>
  <si>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</si>
  <si>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</si>
  <si>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</si>
  <si>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</si>
  <si>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</si>
  <si>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</si>
  <si>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</si>
  <si>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</si>
  <si>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</si>
  <si>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</si>
  <si>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</si>
  <si>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</si>
  <si>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</si>
  <si>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</si>
  <si>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</si>
  <si>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</si>
  <si>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</si>
  <si>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</si>
  <si>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</si>
  <si>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</si>
  <si>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</si>
  <si>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</si>
  <si>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</si>
  <si>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</si>
  <si>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</si>
  <si>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</si>
  <si>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</si>
  <si>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</si>
  <si>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</si>
  <si>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</si>
  <si>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</si>
  <si>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</si>
  <si>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</si>
  <si>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</si>
  <si>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</si>
  <si>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</si>
  <si>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</si>
  <si>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</si>
  <si>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</si>
  <si>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</si>
  <si>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</si>
  <si>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</si>
  <si>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</si>
  <si>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</si>
  <si>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</si>
  <si>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</si>
  <si>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</si>
  <si>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</si>
  <si>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</si>
  <si>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</si>
  <si>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</si>
  <si>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</si>
  <si>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</si>
  <si>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</si>
  <si>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</si>
  <si>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</si>
  <si>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</si>
  <si>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</si>
  <si>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</si>
  <si>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</si>
  <si>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</si>
  <si>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</si>
  <si>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</si>
  <si>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</si>
  <si>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</si>
  <si>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</si>
  <si>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</si>
  <si>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</si>
  <si>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</si>
  <si>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</si>
  <si>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</si>
  <si>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</si>
  <si>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</si>
  <si>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</si>
  <si>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</si>
  <si>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</si>
  <si>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</si>
  <si>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</si>
  <si>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</si>
  <si>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</si>
  <si>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</si>
  <si>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</si>
  <si>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</si>
  <si>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</si>
  <si>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</si>
  <si>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</si>
  <si>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</si>
  <si>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</si>
  <si>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</si>
  <si>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</si>
  <si>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</si>
  <si>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</si>
  <si>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</si>
  <si>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</si>
  <si>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</si>
  <si>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</si>
  <si>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</si>
  <si>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</si>
  <si>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</si>
  <si>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</si>
  <si>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</si>
  <si>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</si>
  <si>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</si>
  <si>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</si>
  <si>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</si>
  <si>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</si>
  <si>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</si>
  <si>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</si>
  <si>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</si>
  <si>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</si>
  <si>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</si>
  <si>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</si>
  <si>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</si>
  <si>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</si>
  <si>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</si>
  <si>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</si>
  <si>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</si>
  <si>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</si>
  <si>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</si>
  <si>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</si>
  <si>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</si>
  <si>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</si>
  <si>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</si>
  <si>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</si>
  <si>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</si>
  <si>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</si>
  <si>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</si>
  <si>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</si>
  <si>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</si>
  <si>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</si>
  <si>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</si>
  <si>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</si>
  <si>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</si>
  <si>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</si>
  <si>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</si>
  <si>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</si>
  <si>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</si>
  <si>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</si>
  <si>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</si>
  <si>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</si>
  <si>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</si>
  <si>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</si>
  <si>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</si>
  <si>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</si>
  <si>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</si>
  <si>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</si>
  <si>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</si>
  <si>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</si>
  <si>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</si>
  <si>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</si>
  <si>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</si>
  <si>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</si>
  <si>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</si>
  <si>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</si>
  <si>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</si>
  <si>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</si>
  <si>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</si>
  <si>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</si>
  <si>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</si>
  <si>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</si>
  <si>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</si>
  <si>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</si>
  <si>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</si>
  <si>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</si>
  <si>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</si>
  <si>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</si>
  <si>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</si>
  <si>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</si>
  <si>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</si>
  <si>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</si>
  <si>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</si>
  <si>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</si>
  <si>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</si>
  <si>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</si>
  <si>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</si>
  <si>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</si>
  <si>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</si>
  <si>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</si>
  <si>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</si>
  <si>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</si>
  <si>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</si>
  <si>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</si>
  <si>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</si>
  <si>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</si>
  <si>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</si>
  <si>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</si>
  <si>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</si>
  <si>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</si>
  <si>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</si>
  <si>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</si>
  <si>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</si>
  <si>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</si>
  <si>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</si>
  <si>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</si>
  <si>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</si>
  <si>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</si>
  <si>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</si>
  <si>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</si>
  <si>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</si>
  <si>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</si>
  <si>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</si>
  <si>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</si>
  <si>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</si>
  <si>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</si>
  <si>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</si>
  <si>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</si>
  <si>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</si>
  <si>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</si>
  <si>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</si>
  <si>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</si>
  <si>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</si>
  <si>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</si>
  <si>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</si>
  <si>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</si>
  <si>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</si>
  <si>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</si>
  <si>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</si>
  <si>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</si>
  <si>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</si>
  <si>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</si>
  <si>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</si>
  <si>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</si>
  <si>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</si>
  <si>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</si>
  <si>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</si>
  <si>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</si>
  <si>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</si>
  <si>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</si>
  <si>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</si>
  <si>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</si>
  <si>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</si>
  <si>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</si>
  <si>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</si>
  <si>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</si>
  <si>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</si>
  <si>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</si>
  <si>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</si>
  <si>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</si>
  <si>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</si>
  <si>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</si>
  <si>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</si>
  <si>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</si>
  <si>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</si>
  <si>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</si>
  <si>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</si>
  <si>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</si>
  <si>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</si>
  <si>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</si>
  <si>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</si>
  <si>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</si>
  <si>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</si>
  <si>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</si>
  <si>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</si>
  <si>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</si>
  <si>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</si>
  <si>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</si>
  <si>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</si>
  <si>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</si>
  <si>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</si>
  <si>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</si>
  <si>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</si>
  <si>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</si>
  <si>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</si>
  <si>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</si>
  <si>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</si>
  <si>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</si>
  <si>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</si>
  <si>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</si>
  <si>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</si>
  <si>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</si>
  <si>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</si>
  <si>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</si>
  <si>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</si>
  <si>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</si>
  <si>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</si>
  <si>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</si>
  <si>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</si>
  <si>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</si>
  <si>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</si>
  <si>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</si>
  <si>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</si>
  <si>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</si>
  <si>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</si>
  <si>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</si>
  <si>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</si>
  <si>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</si>
  <si>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</si>
  <si>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</si>
  <si>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</si>
  <si>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</si>
  <si>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</si>
  <si>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</si>
  <si>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</si>
  <si>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</si>
  <si>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</si>
  <si>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</si>
  <si>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</si>
  <si>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</si>
  <si>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</si>
  <si>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</si>
  <si>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</si>
  <si>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</si>
  <si>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</si>
  <si>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</si>
  <si>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</si>
  <si>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</si>
  <si>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</si>
  <si>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</si>
  <si>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</si>
  <si>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</si>
  <si>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</si>
  <si>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</si>
  <si>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</si>
  <si>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</si>
  <si>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</si>
  <si>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</si>
  <si>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</si>
  <si>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</si>
  <si>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</si>
  <si>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</si>
  <si>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</si>
  <si>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</si>
  <si>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</si>
  <si>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</si>
  <si>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</si>
  <si>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</si>
  <si>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</si>
  <si>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</si>
  <si>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</si>
  <si>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</si>
  <si>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</si>
  <si>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</si>
  <si>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</si>
  <si>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</si>
  <si>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</si>
  <si>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</si>
  <si>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</si>
  <si>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</si>
  <si>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</si>
  <si>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</si>
  <si>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</si>
  <si>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</si>
  <si>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</si>
  <si>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</si>
  <si>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</si>
  <si>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</si>
  <si>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</si>
  <si>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</si>
  <si>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</si>
  <si>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</si>
  <si>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</si>
  <si>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</si>
  <si>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</si>
  <si>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</si>
  <si>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</si>
  <si>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</si>
  <si>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</si>
  <si>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</si>
  <si>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</si>
  <si>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</si>
  <si>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</si>
  <si>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</si>
  <si>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</si>
  <si>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</si>
  <si>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</si>
  <si>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</si>
  <si>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</si>
  <si>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</si>
  <si>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</si>
  <si>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</si>
  <si>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</si>
  <si>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</si>
  <si>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</si>
  <si>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</si>
  <si>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</si>
  <si>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</si>
  <si>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</si>
  <si>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</si>
  <si>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</si>
  <si>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</si>
  <si>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</si>
  <si>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</si>
  <si>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</si>
  <si>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</si>
  <si>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</si>
  <si>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</si>
  <si>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</si>
  <si>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</si>
  <si>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</si>
  <si>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</si>
  <si>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</si>
  <si>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</si>
  <si>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</si>
  <si>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</si>
  <si>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</si>
  <si>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</si>
  <si>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</si>
  <si>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</si>
  <si>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</si>
  <si>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</si>
  <si>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</si>
  <si>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</si>
  <si>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</si>
  <si>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</si>
  <si>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</si>
  <si>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</si>
  <si>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</si>
  <si>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</si>
  <si>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</si>
  <si>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</si>
  <si>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</si>
  <si>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</si>
  <si>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</si>
  <si>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</si>
  <si>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</si>
  <si>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</si>
  <si>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</si>
  <si>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</si>
  <si>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</si>
  <si>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</si>
  <si>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</si>
  <si>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</si>
  <si>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</si>
  <si>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</si>
  <si>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</si>
  <si>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</si>
  <si>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</si>
  <si>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</si>
  <si>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</si>
  <si>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</si>
  <si>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</si>
  <si>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</si>
  <si>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</si>
  <si>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</si>
  <si>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</si>
  <si>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</si>
  <si>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</si>
  <si>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</si>
  <si>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</si>
  <si>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</si>
  <si>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</si>
  <si>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</si>
  <si>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</si>
  <si>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</si>
  <si>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</si>
  <si>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</si>
  <si>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</si>
  <si>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</si>
  <si>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</si>
  <si>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</si>
  <si>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</si>
  <si>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</si>
  <si>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</si>
  <si>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</si>
  <si>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</si>
  <si>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</si>
  <si>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</si>
  <si>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</si>
  <si>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</si>
  <si>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</si>
  <si>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</si>
  <si>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</si>
  <si>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</si>
  <si>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</si>
  <si>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</si>
  <si>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</si>
  <si>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</si>
  <si>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</si>
  <si>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</si>
  <si>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</si>
  <si>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</si>
  <si>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</si>
  <si>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</si>
  <si>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</si>
  <si>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</si>
  <si>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</si>
  <si>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</si>
  <si>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</si>
  <si>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</si>
  <si>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</si>
  <si>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</si>
  <si>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</si>
  <si>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</si>
  <si>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</si>
  <si>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</si>
  <si>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</si>
  <si>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</si>
  <si>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</si>
  <si>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</si>
  <si>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</si>
  <si>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</si>
  <si>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</si>
  <si>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</si>
  <si>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</si>
  <si>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</si>
  <si>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</si>
  <si>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</si>
  <si>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</si>
  <si>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</si>
  <si>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</si>
  <si>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</si>
  <si>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</si>
  <si>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</si>
  <si>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</si>
  <si>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</si>
  <si>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</si>
  <si>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</si>
  <si>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</si>
  <si>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</si>
  <si>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</si>
  <si>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</si>
  <si>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</si>
  <si>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</si>
  <si>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</si>
  <si>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</si>
  <si>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</si>
  <si>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</si>
  <si>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</si>
  <si>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</si>
  <si>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</si>
  <si>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</si>
  <si>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</si>
  <si>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</si>
  <si>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</si>
  <si>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</si>
  <si>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</si>
  <si>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</si>
  <si>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</si>
  <si>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</si>
  <si>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</si>
  <si>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</si>
  <si>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</si>
  <si>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</si>
  <si>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</si>
  <si>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</si>
  <si>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</si>
  <si>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</si>
  <si>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</si>
  <si>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</si>
  <si>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</si>
  <si>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</si>
  <si>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</si>
  <si>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</si>
  <si>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</si>
  <si>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</si>
  <si>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</si>
  <si>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</si>
  <si>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</si>
  <si>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</si>
  <si>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</si>
  <si>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</si>
  <si>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</si>
  <si>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</si>
  <si>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</si>
  <si>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</si>
  <si>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</si>
  <si>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</si>
  <si>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</si>
  <si>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</si>
  <si>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</si>
  <si>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</si>
  <si>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</si>
  <si>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</si>
  <si>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</si>
  <si>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</si>
  <si>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</si>
  <si>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</si>
  <si>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</si>
  <si>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</si>
  <si>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</si>
  <si>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</si>
  <si>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</si>
  <si>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</si>
  <si>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</si>
  <si>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</si>
  <si>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</si>
  <si>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</si>
  <si>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</si>
  <si>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</si>
  <si>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</si>
  <si>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</si>
  <si>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</si>
  <si>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</si>
  <si>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</si>
  <si>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</si>
  <si>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</si>
  <si>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</si>
  <si>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</si>
  <si>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</si>
  <si>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</si>
  <si>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</si>
  <si>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</si>
  <si>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</si>
  <si>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</si>
  <si>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</si>
  <si>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</si>
  <si>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</si>
  <si>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</si>
  <si>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</si>
  <si>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</si>
  <si>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</si>
  <si>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</si>
  <si>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</si>
  <si>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</si>
  <si>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</si>
  <si>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</si>
  <si>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</si>
  <si>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</si>
  <si>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</si>
  <si>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</si>
  <si>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</si>
  <si>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</si>
  <si>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</si>
  <si>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</si>
  <si>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</si>
  <si>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</si>
  <si>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</si>
  <si>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</si>
  <si>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</si>
  <si>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</si>
  <si>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</si>
  <si>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</si>
  <si>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</si>
  <si>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</si>
  <si>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</si>
  <si>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</si>
  <si>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</si>
  <si>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</si>
  <si>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</si>
  <si>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</si>
  <si>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</si>
  <si>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</si>
  <si>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</si>
  <si>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</si>
  <si>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</si>
  <si>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</si>
  <si>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</si>
  <si>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</si>
  <si>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</si>
  <si>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</si>
  <si>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</si>
  <si>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</si>
  <si>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</si>
  <si>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</si>
  <si>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</si>
  <si>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</si>
  <si>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</si>
  <si>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</si>
  <si>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</si>
  <si>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</si>
  <si>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</si>
  <si>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</si>
  <si>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</si>
  <si>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</si>
  <si>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</si>
  <si>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</si>
  <si>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</si>
  <si>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</si>
  <si>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</si>
  <si>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</si>
  <si>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</si>
  <si>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</si>
  <si>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</si>
  <si>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</si>
  <si>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</si>
  <si>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</si>
  <si>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</si>
  <si>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</si>
  <si>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</si>
  <si>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</si>
  <si>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</si>
  <si>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</si>
  <si>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</si>
  <si>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</si>
  <si>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</si>
  <si>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</si>
  <si>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</si>
  <si>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</si>
  <si>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</si>
  <si>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</si>
  <si>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</si>
  <si>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</si>
  <si>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</si>
  <si>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</si>
  <si>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</si>
  <si>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</si>
  <si>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</si>
  <si>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</si>
  <si>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</si>
  <si>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</si>
  <si>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</si>
  <si>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</si>
  <si>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</si>
  <si>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</si>
  <si>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</si>
  <si>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</si>
  <si>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</si>
  <si>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</si>
  <si>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</si>
  <si>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</si>
  <si>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</si>
  <si>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</si>
  <si>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</si>
  <si>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</si>
  <si>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</si>
  <si>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</si>
  <si>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</si>
  <si>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</si>
  <si>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</si>
  <si>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</si>
  <si>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</si>
  <si>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</si>
  <si>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</si>
  <si>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</si>
  <si>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</si>
  <si>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</si>
  <si>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</si>
  <si>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</si>
  <si>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</si>
  <si>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</si>
  <si>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</si>
  <si>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</si>
  <si>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</si>
  <si>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</si>
  <si>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</si>
  <si>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</si>
  <si>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</si>
  <si>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</si>
  <si>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</si>
  <si>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</si>
  <si>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</si>
  <si>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</si>
  <si>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</si>
  <si>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</si>
  <si>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</si>
  <si>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</si>
  <si>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</si>
  <si>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</si>
  <si>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</si>
  <si>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</si>
  <si>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</si>
  <si>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</si>
  <si>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</si>
  <si>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</si>
  <si>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</si>
  <si>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</si>
  <si>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</si>
  <si>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</si>
  <si>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</si>
  <si>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</si>
  <si>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</si>
  <si>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</si>
  <si>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</si>
  <si>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</si>
  <si>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</si>
  <si>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</si>
  <si>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</si>
  <si>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</si>
  <si>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</si>
  <si>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</si>
  <si>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</si>
  <si>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</si>
  <si>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</si>
  <si>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</si>
  <si>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</si>
  <si>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</si>
  <si>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</si>
  <si>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</si>
  <si>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</si>
  <si>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</si>
  <si>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</si>
  <si>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</si>
  <si>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</si>
  <si>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</si>
  <si>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</si>
  <si>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</si>
  <si>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</si>
  <si>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</si>
  <si>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</si>
  <si>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</si>
  <si>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</si>
  <si>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</si>
  <si>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</si>
  <si>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</si>
  <si>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</si>
  <si>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</si>
  <si>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</si>
  <si>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</si>
  <si>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</si>
  <si>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</si>
  <si>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</si>
  <si>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</si>
  <si>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</si>
  <si>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</si>
  <si>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</si>
  <si>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</si>
  <si>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</si>
  <si>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</si>
  <si>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</si>
  <si>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</si>
  <si>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</si>
  <si>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</si>
  <si>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</si>
  <si>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</si>
  <si>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</si>
  <si>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</si>
  <si>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</si>
  <si>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</si>
  <si>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</si>
  <si>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</si>
  <si>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</si>
  <si>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</si>
  <si>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</si>
  <si>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</si>
  <si>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</si>
  <si>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</si>
  <si>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</si>
  <si>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</si>
  <si>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</si>
  <si>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</si>
  <si>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</si>
  <si>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</si>
  <si>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</si>
  <si>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</si>
  <si>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</si>
  <si>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</si>
  <si>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</si>
  <si>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</si>
  <si>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</si>
  <si>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</si>
  <si>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</si>
  <si>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</si>
  <si>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</si>
  <si>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</si>
  <si>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</si>
  <si>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</si>
  <si>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</si>
  <si>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</si>
  <si>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</si>
  <si>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</si>
  <si>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</si>
  <si>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</si>
  <si>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</si>
  <si>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</si>
  <si>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</si>
  <si>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</si>
  <si>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</si>
  <si>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</si>
  <si>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</si>
  <si>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</si>
  <si>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</si>
  <si>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</si>
  <si>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</si>
  <si>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</si>
  <si>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</si>
  <si>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</si>
  <si>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</si>
  <si>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</si>
  <si>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</si>
  <si>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</si>
  <si>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</si>
  <si>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</si>
  <si>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</si>
  <si>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</si>
  <si>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</si>
  <si>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</si>
  <si>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</si>
  <si>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</si>
  <si>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</si>
  <si>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</si>
  <si>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</si>
  <si>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</si>
  <si>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</si>
  <si>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</si>
  <si>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</si>
  <si>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</si>
  <si>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</si>
  <si>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</si>
  <si>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</si>
  <si>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</si>
  <si>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</si>
  <si>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</si>
  <si>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</si>
  <si>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</si>
  <si>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</si>
  <si>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</si>
  <si>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</si>
  <si>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</si>
  <si>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</si>
  <si>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</si>
  <si>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</si>
  <si>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</si>
  <si>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</si>
  <si>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</si>
  <si>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</si>
  <si>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</si>
  <si>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</si>
  <si>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</si>
  <si>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</si>
  <si>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</si>
  <si>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</si>
  <si>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</si>
  <si>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</si>
  <si>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</si>
  <si>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</si>
  <si>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</si>
  <si>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</si>
  <si>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</si>
  <si>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</si>
  <si>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</si>
  <si>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</si>
  <si>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</si>
  <si>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</si>
  <si>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</si>
  <si>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</si>
  <si>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</si>
  <si>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</si>
  <si>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</si>
  <si>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</si>
  <si>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</si>
  <si>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</si>
  <si>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</si>
  <si>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</si>
  <si>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</si>
  <si>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</si>
  <si>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</si>
  <si>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</si>
  <si>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</si>
  <si>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</si>
  <si>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</si>
  <si>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</si>
  <si>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</si>
  <si>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</si>
  <si>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</si>
  <si>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</si>
  <si>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</si>
  <si>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</si>
  <si>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</si>
  <si>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</si>
  <si>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</si>
  <si>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</si>
  <si>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</si>
  <si>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</si>
  <si>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</si>
  <si>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</si>
  <si>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</si>
  <si>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</si>
  <si>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</si>
  <si>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</si>
  <si>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</si>
  <si>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</si>
  <si>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</si>
  <si>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</si>
  <si>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</si>
  <si>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</si>
  <si>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</si>
  <si>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</si>
  <si>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</si>
  <si>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</si>
  <si>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</si>
  <si>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</si>
  <si>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</si>
  <si>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</si>
  <si>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</si>
  <si>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</si>
  <si>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</si>
  <si>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</si>
  <si>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</si>
  <si>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</si>
  <si>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</si>
  <si>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</si>
  <si>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</si>
  <si>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</si>
  <si>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</si>
  <si>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</si>
  <si>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</si>
  <si>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</si>
  <si>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</si>
  <si>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</si>
  <si>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</si>
  <si>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</si>
  <si>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</si>
  <si>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</si>
  <si>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</si>
  <si>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</si>
  <si>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</si>
  <si>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</si>
  <si>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</si>
  <si>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</si>
  <si>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</si>
  <si>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</si>
  <si>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</si>
  <si>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</si>
  <si>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</si>
  <si>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</si>
  <si>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</si>
  <si>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</si>
  <si>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</si>
  <si>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</si>
  <si>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</si>
  <si>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</si>
  <si>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</si>
  <si>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</si>
  <si>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</si>
  <si>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</si>
  <si>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</si>
  <si>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</si>
  <si>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</si>
  <si>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</si>
  <si>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</si>
  <si>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</si>
  <si>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</si>
  <si>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</si>
  <si>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</si>
  <si>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</si>
  <si>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</si>
  <si>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</si>
  <si>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</si>
  <si>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</si>
  <si>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</si>
  <si>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</si>
  <si>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</si>
  <si>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</si>
  <si>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</si>
  <si>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</si>
  <si>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</si>
  <si>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</si>
  <si>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</si>
  <si>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</si>
  <si>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</si>
  <si>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</si>
  <si>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</si>
  <si>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</si>
  <si>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</si>
  <si>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</si>
  <si>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</si>
  <si>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</si>
  <si>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</si>
  <si>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</si>
  <si>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</si>
  <si>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</si>
  <si>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</si>
  <si>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</si>
  <si>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</si>
  <si>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</si>
  <si>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</si>
  <si>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</si>
  <si>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</si>
  <si>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</si>
  <si>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</si>
  <si>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</si>
  <si>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</si>
  <si>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</si>
  <si>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</si>
  <si>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</si>
  <si>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</si>
  <si>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</si>
  <si>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</si>
  <si>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</si>
  <si>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</si>
  <si>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</si>
  <si>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</si>
  <si>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</si>
  <si>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</si>
  <si>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</si>
  <si>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</si>
  <si>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</si>
  <si>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</si>
  <si>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</si>
  <si>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</si>
  <si>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</si>
  <si>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</si>
  <si>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</si>
  <si>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</si>
  <si>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</si>
  <si>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</si>
  <si>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</si>
  <si>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</si>
  <si>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</si>
  <si>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</si>
  <si>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</si>
  <si>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</si>
  <si>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</si>
  <si>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</si>
  <si>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</si>
  <si>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</si>
  <si>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</si>
  <si>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</si>
  <si>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</si>
  <si>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</si>
  <si>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</si>
  <si>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</si>
  <si>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</si>
  <si>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</si>
  <si>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</si>
  <si>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</si>
  <si>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</si>
  <si>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</si>
  <si>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</si>
  <si>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</si>
  <si>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</si>
  <si>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</si>
  <si>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</si>
  <si>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</si>
  <si>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</si>
  <si>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</si>
  <si>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</si>
  <si>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</si>
  <si>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</si>
  <si>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</si>
  <si>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</si>
  <si>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</si>
  <si>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</si>
  <si>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</si>
  <si>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</si>
  <si>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</si>
  <si>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</si>
  <si>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</si>
  <si>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</si>
  <si>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</si>
  <si>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</si>
  <si>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</si>
  <si>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</si>
  <si>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</si>
  <si>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</si>
  <si>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</si>
  <si>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</si>
  <si>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</si>
  <si>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</si>
  <si>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</si>
  <si>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</si>
  <si>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</si>
  <si>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</si>
  <si>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</si>
  <si>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</si>
  <si>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</si>
  <si>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</si>
  <si>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</si>
  <si>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</si>
  <si>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</si>
  <si>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</si>
  <si>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</si>
  <si>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</si>
  <si>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</si>
  <si>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</si>
  <si>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</si>
  <si>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</si>
  <si>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</si>
  <si>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</si>
  <si>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</si>
  <si>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</si>
  <si>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</si>
  <si>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</si>
  <si>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</si>
  <si>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</si>
  <si>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</si>
  <si>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</si>
  <si>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</si>
  <si>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</si>
  <si>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</si>
  <si>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</si>
  <si>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</si>
  <si>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</si>
  <si>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</si>
  <si>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</si>
  <si>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</si>
  <si>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</si>
  <si>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</si>
  <si>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</si>
  <si>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</si>
  <si>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</si>
  <si>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</si>
  <si>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</si>
  <si>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</si>
  <si>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</si>
  <si>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</si>
  <si>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</si>
  <si>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</si>
  <si>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</si>
  <si>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</si>
  <si>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</si>
  <si>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</si>
  <si>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</si>
  <si>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</si>
  <si>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</si>
  <si>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</si>
  <si>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</si>
  <si>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</si>
  <si>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</si>
  <si>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</si>
  <si>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</si>
  <si>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</si>
  <si>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</si>
  <si>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</si>
  <si>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</si>
  <si>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</si>
  <si>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</si>
  <si>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</si>
  <si>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</si>
  <si>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</si>
  <si>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</si>
  <si>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</si>
  <si>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</si>
  <si>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</si>
  <si>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</si>
  <si>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</si>
  <si>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</si>
  <si>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</si>
  <si>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</si>
  <si>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</si>
  <si>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</si>
  <si>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</si>
  <si>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</si>
  <si>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</si>
  <si>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</si>
  <si>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</si>
  <si>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</si>
  <si>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</si>
  <si>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</si>
  <si>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</si>
  <si>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</si>
  <si>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</si>
  <si>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</si>
  <si>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</si>
  <si>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</si>
  <si>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</si>
  <si>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</si>
  <si>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</si>
  <si>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</si>
  <si>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</si>
  <si>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</si>
  <si>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</si>
  <si>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</si>
  <si>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</si>
  <si>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</si>
  <si>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</si>
  <si>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</si>
  <si>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</si>
  <si>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</si>
  <si>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</si>
  <si>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</si>
  <si>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</si>
  <si>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</si>
  <si>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</si>
  <si>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</si>
  <si>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</si>
  <si>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</si>
  <si>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</si>
  <si>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</si>
  <si>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</si>
  <si>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</si>
  <si>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</si>
  <si>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</si>
  <si>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</si>
  <si>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</si>
  <si>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</si>
  <si>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</si>
  <si>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</si>
  <si>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</si>
  <si>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</si>
  <si>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</si>
  <si>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</si>
  <si>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</si>
  <si>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</si>
  <si>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</si>
  <si>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</si>
  <si>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</si>
  <si>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</si>
  <si>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</si>
  <si>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</si>
  <si>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</si>
  <si>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</si>
  <si>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</si>
  <si>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</si>
  <si>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</si>
  <si>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</si>
  <si>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</si>
  <si>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</si>
  <si>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</si>
  <si>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</si>
  <si>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</si>
  <si>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</si>
  <si>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</si>
  <si>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</si>
  <si>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</si>
  <si>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</si>
  <si>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</si>
  <si>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</si>
  <si>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</si>
  <si>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</si>
  <si>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</si>
  <si>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</si>
  <si>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</si>
  <si>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</si>
  <si>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</si>
  <si>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</si>
  <si>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</si>
  <si>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</si>
  <si>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</si>
  <si>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</si>
  <si>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</si>
  <si>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</si>
  <si>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</si>
  <si>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</si>
  <si>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</si>
  <si>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</si>
  <si>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</si>
  <si>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</si>
  <si>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</si>
  <si>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</si>
  <si>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</si>
  <si>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</si>
  <si>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</si>
  <si>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</si>
  <si>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</si>
  <si>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</si>
  <si>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</si>
  <si>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</si>
  <si>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</si>
  <si>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</si>
  <si>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</si>
  <si>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</si>
  <si>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</si>
  <si>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</si>
  <si>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</si>
  <si>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</si>
  <si>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</si>
  <si>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</si>
  <si>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</si>
  <si>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</si>
  <si>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</si>
  <si>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</si>
  <si>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</si>
  <si>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</si>
  <si>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</si>
  <si>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</si>
  <si>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</si>
  <si>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</si>
  <si>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</si>
  <si>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</si>
  <si>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</si>
  <si>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</si>
  <si>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</si>
  <si>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</si>
  <si>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</si>
  <si>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</si>
  <si>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</si>
  <si>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</si>
  <si>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</si>
  <si>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</si>
  <si>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</si>
  <si>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</si>
  <si>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</si>
  <si>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</si>
  <si>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</si>
  <si>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</si>
  <si>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</si>
  <si>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</si>
  <si>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</si>
  <si>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</si>
  <si>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</si>
  <si>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</si>
  <si>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</si>
  <si>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</si>
  <si>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</si>
  <si>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</si>
  <si>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</si>
  <si>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</si>
  <si>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</si>
  <si>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</si>
  <si>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</si>
  <si>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</si>
  <si>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</si>
  <si>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</si>
  <si>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</si>
  <si>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</si>
  <si>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</si>
  <si>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</si>
  <si>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</si>
  <si>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</si>
  <si>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</si>
  <si>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</si>
  <si>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</si>
  <si>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</si>
  <si>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</si>
  <si>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</si>
  <si>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</si>
  <si>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</si>
  <si>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</si>
  <si>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</si>
  <si>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</si>
  <si>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</si>
  <si>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</si>
  <si>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</si>
  <si>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</si>
  <si>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</si>
  <si>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</si>
  <si>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</si>
  <si>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</si>
  <si>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</si>
  <si>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</si>
  <si>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</si>
  <si>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</si>
  <si>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</si>
  <si>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</si>
  <si>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</si>
  <si>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</si>
  <si>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</si>
  <si>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</si>
  <si>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</si>
  <si>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</si>
  <si>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</si>
  <si>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</si>
  <si>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</si>
  <si>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</si>
  <si>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</si>
  <si>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</si>
  <si>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</si>
  <si>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</si>
  <si>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</si>
  <si>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</si>
  <si>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</si>
  <si>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</si>
  <si>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</si>
  <si>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</si>
  <si>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</si>
  <si>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</si>
  <si>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</si>
  <si>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</si>
  <si>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</si>
  <si>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</si>
  <si>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</si>
  <si>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</si>
  <si>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</si>
  <si>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</si>
  <si>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</si>
  <si>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</si>
  <si>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</si>
  <si>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</si>
  <si>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</si>
  <si>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</si>
  <si>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</si>
  <si>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</si>
  <si>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</si>
  <si>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</si>
  <si>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</si>
  <si>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</si>
  <si>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</si>
  <si>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</si>
  <si>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</si>
  <si>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</si>
  <si>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</si>
  <si>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</si>
  <si>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</si>
  <si>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</si>
  <si>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</si>
  <si>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</si>
  <si>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</si>
  <si>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</si>
  <si>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</si>
  <si>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</si>
  <si>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</si>
  <si>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</si>
  <si>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</si>
  <si>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</si>
  <si>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</si>
  <si>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</si>
  <si>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</si>
  <si>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</si>
  <si>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</si>
  <si>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</si>
  <si>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</si>
  <si>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</si>
  <si>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</si>
  <si>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</si>
  <si>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</si>
  <si>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</si>
  <si>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</si>
  <si>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</si>
  <si>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</si>
  <si>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</si>
  <si>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</si>
  <si>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</si>
  <si>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</si>
  <si>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</si>
  <si>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</si>
  <si>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</si>
  <si>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</si>
  <si>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</si>
  <si>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</si>
  <si>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</si>
  <si>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</si>
  <si>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</si>
  <si>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</si>
  <si>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</si>
  <si>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</si>
  <si>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</si>
  <si>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</si>
  <si>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</si>
  <si>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</si>
  <si>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</si>
  <si>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</si>
  <si>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</si>
  <si>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</si>
  <si>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</si>
  <si>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</si>
  <si>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</si>
  <si>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</si>
  <si>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</si>
  <si>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</si>
  <si>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</si>
  <si>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</si>
  <si>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</si>
  <si>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</si>
  <si>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</si>
  <si>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</si>
  <si>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</si>
  <si>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</si>
  <si>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</si>
  <si>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</si>
  <si>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</si>
  <si>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</si>
  <si>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</si>
  <si>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</si>
  <si>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</si>
  <si>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</si>
  <si>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</si>
  <si>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</si>
  <si>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</si>
  <si>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</si>
  <si>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</si>
  <si>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</si>
  <si>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</si>
  <si>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</si>
  <si>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</si>
  <si>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</si>
  <si>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</si>
  <si>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</si>
  <si>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</si>
  <si>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</si>
  <si>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</si>
  <si>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</si>
  <si>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</si>
  <si>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</si>
  <si>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</si>
  <si>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</si>
  <si>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</si>
  <si>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</si>
  <si>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</si>
  <si>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</si>
  <si>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</si>
  <si>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</si>
  <si>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</si>
  <si>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</si>
  <si>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</si>
  <si>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</si>
  <si>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</si>
  <si>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</si>
  <si>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</si>
  <si>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</si>
  <si>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</si>
  <si>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</si>
  <si>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</si>
  <si>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</si>
  <si>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</si>
  <si>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</si>
  <si>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</si>
  <si>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</si>
  <si>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</si>
  <si>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</si>
  <si>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</si>
  <si>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</si>
  <si>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</si>
  <si>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</si>
  <si>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</si>
  <si>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</si>
  <si>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</si>
  <si>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</si>
  <si>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</si>
  <si>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</si>
  <si>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</si>
  <si>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</si>
  <si>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</si>
  <si>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</si>
  <si>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</si>
  <si>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</si>
  <si>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</si>
  <si>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</si>
  <si>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</si>
  <si>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</si>
  <si>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</si>
  <si>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</si>
  <si>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</si>
  <si>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</si>
  <si>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</si>
  <si>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</si>
  <si>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</si>
  <si>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</si>
  <si>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</si>
  <si>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</si>
  <si>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</si>
  <si>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</si>
  <si>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</si>
  <si>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</si>
  <si>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</si>
  <si>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</si>
  <si>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</si>
  <si>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</si>
  <si>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</si>
  <si>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</si>
  <si>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</si>
  <si>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</si>
  <si>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</si>
  <si>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</si>
  <si>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</si>
  <si>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</si>
  <si>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</si>
  <si>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</si>
  <si>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</si>
  <si>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</si>
  <si>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</si>
  <si>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</si>
  <si>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</si>
  <si>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</si>
  <si>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</si>
  <si>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</si>
  <si>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</si>
  <si>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</si>
  <si>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</si>
  <si>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</si>
  <si>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</si>
  <si>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</si>
  <si>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</si>
  <si>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</si>
  <si>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</si>
  <si>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</si>
  <si>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</si>
  <si>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</si>
  <si>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</si>
  <si>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</si>
  <si>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</si>
  <si>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</si>
  <si>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</si>
  <si>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</si>
  <si>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</si>
  <si>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</si>
  <si>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</si>
  <si>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</si>
  <si>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</si>
  <si>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</si>
  <si>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</si>
  <si>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</si>
  <si>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</si>
  <si>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</si>
  <si>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</si>
  <si>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</si>
  <si>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</si>
  <si>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</si>
  <si>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</si>
  <si>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</si>
  <si>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</si>
  <si>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</si>
  <si>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</si>
  <si>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</si>
  <si>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</si>
  <si>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</si>
  <si>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</si>
  <si>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</si>
  <si>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</si>
  <si>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</si>
  <si>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</si>
  <si>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</si>
  <si>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</si>
  <si>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</si>
  <si>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</si>
  <si>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</si>
  <si>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</si>
  <si>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</si>
  <si>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</si>
  <si>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</si>
  <si>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</si>
  <si>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</si>
  <si>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</si>
  <si>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</si>
  <si>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</si>
  <si>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</si>
  <si>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</si>
  <si>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</si>
  <si>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</si>
  <si>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</si>
  <si>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</si>
  <si>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</si>
  <si>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</si>
  <si>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</si>
  <si>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</si>
  <si>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</si>
  <si>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</si>
  <si>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</si>
  <si>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</si>
  <si>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</si>
  <si>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</si>
  <si>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</si>
  <si>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</si>
  <si>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</si>
  <si>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</si>
  <si>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</si>
  <si>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</si>
  <si>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</si>
  <si>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</si>
  <si>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</si>
  <si>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</si>
  <si>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</si>
  <si>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</si>
  <si>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</si>
  <si>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</si>
  <si>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</si>
  <si>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</si>
  <si>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</si>
  <si>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</si>
  <si>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</si>
  <si>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</si>
  <si>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</si>
  <si>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</si>
  <si>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</si>
  <si>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</si>
  <si>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</si>
  <si>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</si>
  <si>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</si>
  <si>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</si>
  <si>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</si>
  <si>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</si>
  <si>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</si>
  <si>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</si>
  <si>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</si>
  <si>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</si>
  <si>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</si>
  <si>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</si>
  <si>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</si>
  <si>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</si>
  <si>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</si>
  <si>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</si>
  <si>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</si>
  <si>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</si>
  <si>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</si>
  <si>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</si>
  <si>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</si>
  <si>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</si>
  <si>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</si>
  <si>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</si>
  <si>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</si>
  <si>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</si>
  <si>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</si>
  <si>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</si>
  <si>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</si>
  <si>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</si>
  <si>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</si>
  <si>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</si>
  <si>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</si>
  <si>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</si>
  <si>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</si>
  <si>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</si>
  <si>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</si>
  <si>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</si>
  <si>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</si>
  <si>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</si>
  <si>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</si>
  <si>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</si>
  <si>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</si>
  <si>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</si>
  <si>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</si>
  <si>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</si>
  <si>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</si>
  <si>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</si>
  <si>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</si>
  <si>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</si>
  <si>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</si>
  <si>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</si>
  <si>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</si>
  <si>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</si>
  <si>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</si>
  <si>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</si>
  <si>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</si>
  <si>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</si>
  <si>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</si>
  <si>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</si>
  <si>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</si>
  <si>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</si>
  <si>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</si>
  <si>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</si>
  <si>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</si>
  <si>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</si>
  <si>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</si>
  <si>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</si>
  <si>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</si>
  <si>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</si>
  <si>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</si>
  <si>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</si>
  <si>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</si>
  <si>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</si>
  <si>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</si>
  <si>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</si>
  <si>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</si>
  <si>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</si>
  <si>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</si>
  <si>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</si>
  <si>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</si>
  <si>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</si>
  <si>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</si>
  <si>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</si>
  <si>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</si>
  <si>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</si>
  <si>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</si>
  <si>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</si>
  <si>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</si>
  <si>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</si>
  <si>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</si>
  <si>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</si>
  <si>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</si>
  <si>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</si>
  <si>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</si>
  <si>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</si>
  <si>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</si>
  <si>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</si>
  <si>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</si>
  <si>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</si>
  <si>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</si>
  <si>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</si>
  <si>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</si>
  <si>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</si>
  <si>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</si>
  <si>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</si>
  <si>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</si>
  <si>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</si>
  <si>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</si>
  <si>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</si>
  <si>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</si>
  <si>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</si>
  <si>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</si>
  <si>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</si>
  <si>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</si>
  <si>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</si>
  <si>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</si>
  <si>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</si>
  <si>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</si>
  <si>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</si>
  <si>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</si>
  <si>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</si>
  <si>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</si>
  <si>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</si>
  <si>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</si>
  <si>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</si>
  <si>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</si>
  <si>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</si>
  <si>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</si>
  <si>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</si>
  <si>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</si>
  <si>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</si>
  <si>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</si>
  <si>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</si>
  <si>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</si>
  <si>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</si>
  <si>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</si>
  <si>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</si>
  <si>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</si>
  <si>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</si>
  <si>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</si>
  <si>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</si>
  <si>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</si>
  <si>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</si>
  <si>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</si>
  <si>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</si>
  <si>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</si>
  <si>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</si>
  <si>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</si>
  <si>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</si>
  <si>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</si>
  <si>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</si>
  <si>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</si>
  <si>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</si>
  <si>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</si>
  <si>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</si>
  <si>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</si>
  <si>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</si>
  <si>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</si>
  <si>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</si>
  <si>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</si>
  <si>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</si>
  <si>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</si>
  <si>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</si>
  <si>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</si>
  <si>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</si>
  <si>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</si>
  <si>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</si>
  <si>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</si>
  <si>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</si>
  <si>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</si>
  <si>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</si>
  <si>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</si>
  <si>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</si>
  <si>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</si>
  <si>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</si>
  <si>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</si>
  <si>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</si>
  <si>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</si>
  <si>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</si>
  <si>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</si>
  <si>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</si>
  <si>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</si>
  <si>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</si>
  <si>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</si>
  <si>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</si>
  <si>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</si>
  <si>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</si>
  <si>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</si>
  <si>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</si>
  <si>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</si>
  <si>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</si>
  <si>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</si>
  <si>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</si>
  <si>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</si>
  <si>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</si>
  <si>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</si>
  <si>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</si>
  <si>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</si>
  <si>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</si>
  <si>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</si>
  <si>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</si>
  <si>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</si>
  <si>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</si>
  <si>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</si>
  <si>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</si>
  <si>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</si>
  <si>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</si>
  <si>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</si>
  <si>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</si>
  <si>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</si>
  <si>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</si>
  <si>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</si>
  <si>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</si>
  <si>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</si>
  <si>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</si>
  <si>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</si>
  <si>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</si>
  <si>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</si>
  <si>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</si>
  <si>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</si>
  <si>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</si>
  <si>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</si>
  <si>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</si>
  <si>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</si>
  <si>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</si>
  <si>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</si>
  <si>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</si>
  <si>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</si>
  <si>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</si>
  <si>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</si>
  <si>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</si>
  <si>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</si>
  <si>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</si>
  <si>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</si>
  <si>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</si>
  <si>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</si>
  <si>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</si>
  <si>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</si>
  <si>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</si>
  <si>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</si>
  <si>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</si>
  <si>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</si>
  <si>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</si>
  <si>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</si>
  <si>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</si>
  <si>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</si>
  <si>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</si>
  <si>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</si>
  <si>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</si>
  <si>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</si>
  <si>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</si>
  <si>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</si>
  <si>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</si>
  <si>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</si>
  <si>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</si>
  <si>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</si>
  <si>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</si>
  <si>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</si>
  <si>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</si>
  <si>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</si>
  <si>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</si>
  <si>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</si>
  <si>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</si>
  <si>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</si>
  <si>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</si>
  <si>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</si>
  <si>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</si>
  <si>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</si>
  <si>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</si>
  <si>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</si>
  <si>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</si>
  <si>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</si>
  <si>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</si>
  <si>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</si>
  <si>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</si>
  <si>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</si>
  <si>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</si>
  <si>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</si>
  <si>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</si>
  <si>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</si>
  <si>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</si>
  <si>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</si>
  <si>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</si>
  <si>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</si>
  <si>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</si>
  <si>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</si>
  <si>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</si>
  <si>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</si>
  <si>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</si>
  <si>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</si>
  <si>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</si>
  <si>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</si>
  <si>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</si>
  <si>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</si>
  <si>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</si>
  <si>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</si>
  <si>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</si>
  <si>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</si>
  <si>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</si>
  <si>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</si>
  <si>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</si>
  <si>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</si>
  <si>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</si>
  <si>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</si>
  <si>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</si>
  <si>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</si>
  <si>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</si>
  <si>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</si>
  <si>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</si>
  <si>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</si>
  <si>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</si>
  <si>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</si>
  <si>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</si>
  <si>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</si>
  <si>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</si>
  <si>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</si>
  <si>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</si>
  <si>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</si>
  <si>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</si>
  <si>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</si>
  <si>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</si>
  <si>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</si>
  <si>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</si>
  <si>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</si>
  <si>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</si>
  <si>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</si>
  <si>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</si>
  <si>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</si>
  <si>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</si>
  <si>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</si>
  <si>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</si>
  <si>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</si>
  <si>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</si>
  <si>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</si>
  <si>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</si>
  <si>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</si>
  <si>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</si>
  <si>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</si>
  <si>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</si>
  <si>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</si>
  <si>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</si>
  <si>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</si>
  <si>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</si>
  <si>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</si>
  <si>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</si>
  <si>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</si>
  <si>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</si>
  <si>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</si>
  <si>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</si>
  <si>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</si>
  <si>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</si>
  <si>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</si>
  <si>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</si>
  <si>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</si>
  <si>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</si>
  <si>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</si>
  <si>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</si>
  <si>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</si>
  <si>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</si>
  <si>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</si>
  <si>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</si>
  <si>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</si>
  <si>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</si>
  <si>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</si>
  <si>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</si>
  <si>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</si>
  <si>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</si>
  <si>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</si>
  <si>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</si>
  <si>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</si>
  <si>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</si>
  <si>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</si>
  <si>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</si>
  <si>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</si>
  <si>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</si>
  <si>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</si>
  <si>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</si>
  <si>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</si>
  <si>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</si>
  <si>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</si>
  <si>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</si>
  <si>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</si>
  <si>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</si>
  <si>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</si>
  <si>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</si>
  <si>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</si>
  <si>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</si>
  <si>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</si>
  <si>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</si>
  <si>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</si>
  <si>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</si>
  <si>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</si>
  <si>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</si>
  <si>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</si>
  <si>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</si>
  <si>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</si>
  <si>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</si>
  <si>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</si>
  <si>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</si>
  <si>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</si>
  <si>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</si>
  <si>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</si>
  <si>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</si>
  <si>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</si>
  <si>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</si>
  <si>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</si>
  <si>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</si>
  <si>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</si>
  <si>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</si>
  <si>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</si>
  <si>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</si>
  <si>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</si>
  <si>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</si>
  <si>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</si>
  <si>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</si>
  <si>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</si>
  <si>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</si>
  <si>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</si>
  <si>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</si>
  <si>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</si>
  <si>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</si>
  <si>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</si>
  <si>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</si>
  <si>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</si>
  <si>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</si>
  <si>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</si>
  <si>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</si>
  <si>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</si>
  <si>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</si>
  <si>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</si>
  <si>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</si>
  <si>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</si>
  <si>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</si>
  <si>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</si>
  <si>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</si>
  <si>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</si>
  <si>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</si>
  <si>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</si>
  <si>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</si>
  <si>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</si>
  <si>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</si>
  <si>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</si>
  <si>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</si>
  <si>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</si>
  <si>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</si>
  <si>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</si>
  <si>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</si>
  <si>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</si>
  <si>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</si>
  <si>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</si>
  <si>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</si>
  <si>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</si>
  <si>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</si>
  <si>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</si>
  <si>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</si>
  <si>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</si>
  <si>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</si>
  <si>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</si>
  <si>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</si>
  <si>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</si>
  <si>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</si>
  <si>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</si>
  <si>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</si>
  <si>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</si>
  <si>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</si>
  <si>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</si>
  <si>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</si>
  <si>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</si>
  <si>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</si>
  <si>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</si>
  <si>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</si>
  <si>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</si>
  <si>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</si>
  <si>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</si>
  <si>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</si>
  <si>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</si>
  <si>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</si>
  <si>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</si>
  <si>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</si>
  <si>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</si>
  <si>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</si>
  <si>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</si>
  <si>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</si>
  <si>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</si>
  <si>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</si>
  <si>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</si>
  <si>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</si>
  <si>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</si>
  <si>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</si>
  <si>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</si>
  <si>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</si>
  <si>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</si>
  <si>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</si>
  <si>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</si>
  <si>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</si>
  <si>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</si>
  <si>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</si>
  <si>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</si>
  <si>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</si>
  <si>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</si>
  <si>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</si>
  <si>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</si>
  <si>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</si>
  <si>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</si>
  <si>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</si>
  <si>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</si>
  <si>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</si>
  <si>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</si>
  <si>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</si>
  <si>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</si>
  <si>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</si>
  <si>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</si>
  <si>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</si>
  <si>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</si>
  <si>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</si>
  <si>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</si>
  <si>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</si>
  <si>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</si>
  <si>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</si>
  <si>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</si>
  <si>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</si>
  <si>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</si>
  <si>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</si>
  <si>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</si>
  <si>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</si>
  <si>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</si>
  <si>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</si>
  <si>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</si>
  <si>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</si>
  <si>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</si>
  <si>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</si>
  <si>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</si>
  <si>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</si>
  <si>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</si>
  <si>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</si>
  <si>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</si>
  <si>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</si>
  <si>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</si>
  <si>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</si>
  <si>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</si>
  <si>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</si>
  <si>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</si>
  <si>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</si>
  <si>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</si>
  <si>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</si>
  <si>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</si>
  <si>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</si>
  <si>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</si>
  <si>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</si>
  <si>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</si>
  <si>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</si>
  <si>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</si>
  <si>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</si>
  <si>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</si>
  <si>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</si>
  <si>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</si>
  <si>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</si>
  <si>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</si>
  <si>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</si>
  <si>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</si>
  <si>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</si>
  <si>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</si>
  <si>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</si>
  <si>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</si>
  <si>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</si>
  <si>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</si>
  <si>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</si>
  <si>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</si>
  <si>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</si>
  <si>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</si>
  <si>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</si>
  <si>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</si>
  <si>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</si>
  <si>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</si>
  <si>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</si>
  <si>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</si>
  <si>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</si>
  <si>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</si>
  <si>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</si>
  <si>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</si>
  <si>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</si>
  <si>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</si>
  <si>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</si>
  <si>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</si>
  <si>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</si>
  <si>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</si>
  <si>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</si>
  <si>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</si>
  <si>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</si>
  <si>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</si>
  <si>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</si>
  <si>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</si>
  <si>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</si>
  <si>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</si>
  <si>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</si>
  <si>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</si>
  <si>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</si>
  <si>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</si>
  <si>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</si>
  <si>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</si>
  <si>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</si>
  <si>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</si>
  <si>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</si>
  <si>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</si>
  <si>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</si>
  <si>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</si>
  <si>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</si>
  <si>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</si>
  <si>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</si>
  <si>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</si>
  <si>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</si>
  <si>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</si>
  <si>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</si>
  <si>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</si>
  <si>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</si>
  <si>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</si>
  <si>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</si>
  <si>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</si>
  <si>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</si>
  <si>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</si>
  <si>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</si>
  <si>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</si>
  <si>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</si>
  <si>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</si>
  <si>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</si>
  <si>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</si>
  <si>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</si>
  <si>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</si>
  <si>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</si>
  <si>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</si>
  <si>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</si>
  <si>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</si>
  <si>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</si>
  <si>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</si>
  <si>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</si>
  <si>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</si>
  <si>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</si>
  <si>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</si>
  <si>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</si>
  <si>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</si>
  <si>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</si>
  <si>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</si>
  <si>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</si>
  <si>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</si>
  <si>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</si>
  <si>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</si>
  <si>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</si>
  <si>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</si>
  <si>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</si>
  <si>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</si>
  <si>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</si>
  <si>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</si>
  <si>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</si>
  <si>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</si>
  <si>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</si>
  <si>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</si>
  <si>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</si>
  <si>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</si>
  <si>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</si>
  <si>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</si>
  <si>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</si>
  <si>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</si>
  <si>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</si>
  <si>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</si>
  <si>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</si>
  <si>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</si>
  <si>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</si>
  <si>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</si>
  <si>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</si>
  <si>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</si>
  <si>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</si>
  <si>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</si>
  <si>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</si>
  <si>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</si>
  <si>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</si>
  <si>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</si>
  <si>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</si>
  <si>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</si>
  <si>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</si>
  <si>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</si>
  <si>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</si>
  <si>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</si>
  <si>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</si>
  <si>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</si>
  <si>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</si>
  <si>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</si>
  <si>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</si>
  <si>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</si>
  <si>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</si>
  <si>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</si>
  <si>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</si>
  <si>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</si>
  <si>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</si>
  <si>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</si>
  <si>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</si>
  <si>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</si>
  <si>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</si>
  <si>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</si>
  <si>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</si>
  <si>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</si>
  <si>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</si>
  <si>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</si>
  <si>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</si>
  <si>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</si>
  <si>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</si>
  <si>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</si>
  <si>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</si>
  <si>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</si>
  <si>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</si>
  <si>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</si>
  <si>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</si>
  <si>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</si>
  <si>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</si>
  <si>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</si>
  <si>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</si>
  <si>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</si>
  <si>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</si>
  <si>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</si>
  <si>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</si>
  <si>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</si>
  <si>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</si>
  <si>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</si>
  <si>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</si>
  <si>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</si>
  <si>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</si>
  <si>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</si>
  <si>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</si>
  <si>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</si>
  <si>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</si>
  <si>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</si>
  <si>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</si>
  <si>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</si>
  <si>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</si>
  <si>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</si>
  <si>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</si>
  <si>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</si>
  <si>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</si>
  <si>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</si>
  <si>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</si>
  <si>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</si>
  <si>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</si>
  <si>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</si>
  <si>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</si>
  <si>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</si>
  <si>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</si>
  <si>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</si>
  <si>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</si>
  <si>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</si>
  <si>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</si>
  <si>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</si>
  <si>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</si>
  <si>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</si>
  <si>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</si>
  <si>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</si>
  <si>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</si>
  <si>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</si>
  <si>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</si>
  <si>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</si>
  <si>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</si>
  <si>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</si>
  <si>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</si>
  <si>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</si>
  <si>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</si>
  <si>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</si>
  <si>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</si>
  <si>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</si>
  <si>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</si>
  <si>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</si>
  <si>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</si>
  <si>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</si>
  <si>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</si>
  <si>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</si>
  <si>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</si>
  <si>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</si>
  <si>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</si>
  <si>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</si>
  <si>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</si>
  <si>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</si>
  <si>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</si>
  <si>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</si>
  <si>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</si>
  <si>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</si>
  <si>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</si>
  <si>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</si>
  <si>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</si>
  <si>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</si>
  <si>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</si>
  <si>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</si>
  <si>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</si>
  <si>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</si>
  <si>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</si>
  <si>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</si>
  <si>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</si>
  <si>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</si>
  <si>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</si>
  <si>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</si>
  <si>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</si>
  <si>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</si>
  <si>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</si>
  <si>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</si>
  <si>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</si>
  <si>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</si>
  <si>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</si>
  <si>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</si>
  <si>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</si>
  <si>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</si>
  <si>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</si>
  <si>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</si>
  <si>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</si>
  <si>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</si>
  <si>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</si>
  <si>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</si>
  <si>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</si>
  <si>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</si>
  <si>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</si>
  <si>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</si>
  <si>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</si>
  <si>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</si>
  <si>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</si>
  <si>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</si>
  <si>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</si>
  <si>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</si>
  <si>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</si>
  <si>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</si>
  <si>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</si>
  <si>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</si>
  <si>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</si>
  <si>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</si>
  <si>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</si>
  <si>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</si>
  <si>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</si>
  <si>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</si>
  <si>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</si>
  <si>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</si>
  <si>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</si>
  <si>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</si>
  <si>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</si>
  <si>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</si>
  <si>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</si>
  <si>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</si>
  <si>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</si>
  <si>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</si>
  <si>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</si>
  <si>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</si>
  <si>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</si>
  <si>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</si>
  <si>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</si>
  <si>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</si>
  <si>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</si>
  <si>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</si>
  <si>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</si>
  <si>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</si>
  <si>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</si>
  <si>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</si>
  <si>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</si>
  <si>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</si>
  <si>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</si>
  <si>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</si>
  <si>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</si>
  <si>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</si>
  <si>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</si>
  <si>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</si>
  <si>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</si>
  <si>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</si>
  <si>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</si>
  <si>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</si>
  <si>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</si>
  <si>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</si>
  <si>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</si>
  <si>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</si>
  <si>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</si>
  <si>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</si>
  <si>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</si>
  <si>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</si>
  <si>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</si>
  <si>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</si>
  <si>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</si>
  <si>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</si>
  <si>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</si>
  <si>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</si>
  <si>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</si>
  <si>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</si>
  <si>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</si>
  <si>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</si>
  <si>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</si>
  <si>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</si>
  <si>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</si>
  <si>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</si>
  <si>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</si>
  <si>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</si>
  <si>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</si>
  <si>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</si>
  <si>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</si>
  <si>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</si>
  <si>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</si>
  <si>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</si>
  <si>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</si>
  <si>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</si>
  <si>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</si>
  <si>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</si>
  <si>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</si>
  <si>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</si>
  <si>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</si>
  <si>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</si>
  <si>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</si>
  <si>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</si>
  <si>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</si>
  <si>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</si>
  <si>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</si>
  <si>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</si>
  <si>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</si>
  <si>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</si>
  <si>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</si>
  <si>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</si>
  <si>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</si>
  <si>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</si>
  <si>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</si>
  <si>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</si>
  <si>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</si>
  <si>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</si>
  <si>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</si>
  <si>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</si>
  <si>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</si>
  <si>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</si>
  <si>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</si>
  <si>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</si>
  <si>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</si>
  <si>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</si>
  <si>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</si>
  <si>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</si>
  <si>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</si>
  <si>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</si>
  <si>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</si>
  <si>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</si>
  <si>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</si>
  <si>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</si>
  <si>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</si>
  <si>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</si>
  <si>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</si>
  <si>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</si>
  <si>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</si>
  <si>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</si>
  <si>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</si>
  <si>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</si>
  <si>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</si>
  <si>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</si>
  <si>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</si>
  <si>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</si>
  <si>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</si>
  <si>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</si>
  <si>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</si>
  <si>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</si>
  <si>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</si>
  <si>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</si>
  <si>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</si>
  <si>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</si>
  <si>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</si>
  <si>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</si>
  <si>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</si>
  <si>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</si>
  <si>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</si>
  <si>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</si>
  <si>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</si>
  <si>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</si>
  <si>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</si>
  <si>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</si>
  <si>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</si>
  <si>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</si>
  <si>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</si>
  <si>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</si>
  <si>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</si>
  <si>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</si>
  <si>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</si>
  <si>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</si>
  <si>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</si>
  <si>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</si>
  <si>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</si>
  <si>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</si>
  <si>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</si>
  <si>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</si>
  <si>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</si>
  <si>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</si>
  <si>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</si>
  <si>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</si>
  <si>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</si>
  <si>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</si>
  <si>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</si>
  <si>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</si>
  <si>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</si>
  <si>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</si>
  <si>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</si>
  <si>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</si>
  <si>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</si>
  <si>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</si>
  <si>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</si>
  <si>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</si>
  <si>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</si>
  <si>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</si>
  <si>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</si>
  <si>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</si>
  <si>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</si>
  <si>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</si>
  <si>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</si>
  <si>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</si>
  <si>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</si>
  <si>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</si>
  <si>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</si>
  <si>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</si>
  <si>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</si>
  <si>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</si>
  <si>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</si>
  <si>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</si>
  <si>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</si>
  <si>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</si>
  <si>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</si>
  <si>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</si>
  <si>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</si>
  <si>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</si>
  <si>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</si>
  <si>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</si>
  <si>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</si>
  <si>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</si>
  <si>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</si>
  <si>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</si>
  <si>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</si>
  <si>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</si>
  <si>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</si>
  <si>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</si>
  <si>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</si>
  <si>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</si>
  <si>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</si>
  <si>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</si>
  <si>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</si>
  <si>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</si>
  <si>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</si>
  <si>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</si>
  <si>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</si>
  <si>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</si>
  <si>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</si>
  <si>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</si>
  <si>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</si>
  <si>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</si>
  <si>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</si>
  <si>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</si>
  <si>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</si>
  <si>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</si>
  <si>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</si>
  <si>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</si>
  <si>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</si>
  <si>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</si>
  <si>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</si>
  <si>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</si>
  <si>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</si>
  <si>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</si>
  <si>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</si>
  <si>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</si>
  <si>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</si>
  <si>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</si>
  <si>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</si>
  <si>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</si>
  <si>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</si>
  <si>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</si>
  <si>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</si>
  <si>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</si>
  <si>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</si>
  <si>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</si>
  <si>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</si>
  <si>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</si>
  <si>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</si>
  <si>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</si>
  <si>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</si>
  <si>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</si>
  <si>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</si>
  <si>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</si>
  <si>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</si>
  <si>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</si>
  <si>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</si>
  <si>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</si>
  <si>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</si>
  <si>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</si>
  <si>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</si>
  <si>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</si>
  <si>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</si>
  <si>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</si>
  <si>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</si>
  <si>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</si>
  <si>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</si>
  <si>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</si>
  <si>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</si>
  <si>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</si>
  <si>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</si>
  <si>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</si>
  <si>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</si>
  <si>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</si>
  <si>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</si>
  <si>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</si>
  <si>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</si>
  <si>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</si>
  <si>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</si>
  <si>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</si>
  <si>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</si>
  <si>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</si>
  <si>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</si>
  <si>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</si>
  <si>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</si>
  <si>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</si>
  <si>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</si>
  <si>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</si>
  <si>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</si>
  <si>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</si>
  <si>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</si>
  <si>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</si>
  <si>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</si>
  <si>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</si>
  <si>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</si>
  <si>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</si>
  <si>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</si>
  <si>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</si>
  <si>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</si>
  <si>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</si>
  <si>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</si>
  <si>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</si>
  <si>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</si>
  <si>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</si>
  <si>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</si>
  <si>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</si>
  <si>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</si>
  <si>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</si>
  <si>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</si>
  <si>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</si>
  <si>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</si>
  <si>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</si>
  <si>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</si>
  <si>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</si>
  <si>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</si>
  <si>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</si>
  <si>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</si>
  <si>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</si>
  <si>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</si>
  <si>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</si>
  <si>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</si>
  <si>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</si>
  <si>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</si>
  <si>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</si>
  <si>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</si>
  <si>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</si>
  <si>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</si>
  <si>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</si>
  <si>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</si>
  <si>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</si>
  <si>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</si>
  <si>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</si>
  <si>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</si>
  <si>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</si>
  <si>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</si>
  <si>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</si>
  <si>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</si>
  <si>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</si>
  <si>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</si>
  <si>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</si>
  <si>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</si>
  <si>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</si>
  <si>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</si>
  <si>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</si>
  <si>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</si>
  <si>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</si>
  <si>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</si>
  <si>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</si>
  <si>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</si>
  <si>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</si>
  <si>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</si>
  <si>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</si>
  <si>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</si>
  <si>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</si>
  <si>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</si>
  <si>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</si>
  <si>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</si>
  <si>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</si>
  <si>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</si>
  <si>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</si>
  <si>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</si>
  <si>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</si>
  <si>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</si>
  <si>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</si>
  <si>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</si>
  <si>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</si>
  <si>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</si>
  <si>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</si>
  <si>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</si>
  <si>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</si>
  <si>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</si>
  <si>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</si>
  <si>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</si>
  <si>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</si>
  <si>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</si>
  <si>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</si>
  <si>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</si>
  <si>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</si>
  <si>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</si>
  <si>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</si>
  <si>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</si>
  <si>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</si>
  <si>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</si>
  <si>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</si>
  <si>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</si>
  <si>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</si>
  <si>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</si>
  <si>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</si>
  <si>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</si>
  <si>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</si>
  <si>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</si>
  <si>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</si>
  <si>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</si>
  <si>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</si>
  <si>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</si>
  <si>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</si>
  <si>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</si>
  <si>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</si>
  <si>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</si>
  <si>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</si>
  <si>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</si>
  <si>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</si>
  <si>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</si>
  <si>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</si>
  <si>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</si>
  <si>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</si>
  <si>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</si>
  <si>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</si>
  <si>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</si>
  <si>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</si>
  <si>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</si>
  <si>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</si>
  <si>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</si>
  <si>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</si>
  <si>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</si>
  <si>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</si>
  <si>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</si>
  <si>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</si>
  <si>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</si>
  <si>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</si>
  <si>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</si>
  <si>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</si>
  <si>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</si>
  <si>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</si>
  <si>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</si>
  <si>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</si>
  <si>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</si>
  <si>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</si>
  <si>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</si>
  <si>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</si>
  <si>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</si>
  <si>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</si>
  <si>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</si>
  <si>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</si>
  <si>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</si>
  <si>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</si>
  <si>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</si>
  <si>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</si>
  <si>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</si>
  <si>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</si>
  <si>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</si>
  <si>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</si>
  <si>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</si>
  <si>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</si>
  <si>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</si>
  <si>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</si>
  <si>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</si>
  <si>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</si>
  <si>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</si>
  <si>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</si>
  <si>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</si>
  <si>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</si>
  <si>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</si>
  <si>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</si>
  <si>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</si>
  <si>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</si>
  <si>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</si>
  <si>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</si>
  <si>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</si>
  <si>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</si>
  <si>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</si>
  <si>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</si>
  <si>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</si>
  <si>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</si>
  <si>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</si>
  <si>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</si>
  <si>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</si>
  <si>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</si>
  <si>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</si>
  <si>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</si>
  <si>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</si>
  <si>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</si>
  <si>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</si>
  <si>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</si>
  <si>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</si>
  <si>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</si>
  <si>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</si>
  <si>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</si>
  <si>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</si>
  <si>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</si>
  <si>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</si>
  <si>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</si>
  <si>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</si>
  <si>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</si>
  <si>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</si>
  <si>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</si>
  <si>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</si>
  <si>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</si>
  <si>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</si>
  <si>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</si>
  <si>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</si>
  <si>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</si>
  <si>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</si>
  <si>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</si>
  <si>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</si>
  <si>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</si>
  <si>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</si>
  <si>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</si>
  <si>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</si>
  <si>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</si>
  <si>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</si>
  <si>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</si>
  <si>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</si>
  <si>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</si>
  <si>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</si>
  <si>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</si>
  <si>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</si>
  <si>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</si>
  <si>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</si>
  <si>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</si>
  <si>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</si>
  <si>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</si>
  <si>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</si>
  <si>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</si>
  <si>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</si>
  <si>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</si>
  <si>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</si>
  <si>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</si>
  <si>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</si>
  <si>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</si>
  <si>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</si>
  <si>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</si>
  <si>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</si>
  <si>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</si>
  <si>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</si>
  <si>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</si>
  <si>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</si>
  <si>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</si>
  <si>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</si>
  <si>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</si>
  <si>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</si>
  <si>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</si>
  <si>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</si>
  <si>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</si>
  <si>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</si>
  <si>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</si>
  <si>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</si>
  <si>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</si>
  <si>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</si>
  <si>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</si>
  <si>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</si>
  <si>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</si>
  <si>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</si>
  <si>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</si>
  <si>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</si>
  <si>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</si>
  <si>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</si>
  <si>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</si>
  <si>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</si>
  <si>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</si>
  <si>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</si>
  <si>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</si>
  <si>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</si>
  <si>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</si>
  <si>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</si>
  <si>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</si>
  <si>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</si>
  <si>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</si>
  <si>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</si>
  <si>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</si>
  <si>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</si>
  <si>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</si>
  <si>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</si>
  <si>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</si>
  <si>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</si>
  <si>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</si>
  <si>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</si>
  <si>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</si>
  <si>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</si>
  <si>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</si>
  <si>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</si>
  <si>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</si>
  <si>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</si>
  <si>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</si>
  <si>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</si>
  <si>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</si>
  <si>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</si>
  <si>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</si>
  <si>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</si>
  <si>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</si>
  <si>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</si>
  <si>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</si>
  <si>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</si>
  <si>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</si>
  <si>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</si>
  <si>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</si>
  <si>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</si>
  <si>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</si>
  <si>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</si>
  <si>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</si>
  <si>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</si>
  <si>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</si>
  <si>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</si>
  <si>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</si>
  <si>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</si>
  <si>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</si>
  <si>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</si>
  <si>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</si>
  <si>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</si>
  <si>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</si>
  <si>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</si>
  <si>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</si>
  <si>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</si>
  <si>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</si>
  <si>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</si>
  <si>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</si>
  <si>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</si>
  <si>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</si>
  <si>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</si>
  <si>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</si>
  <si>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</si>
  <si>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</si>
  <si>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</si>
  <si>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</si>
  <si>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</si>
  <si>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</si>
  <si>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</si>
  <si>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</si>
  <si>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</si>
  <si>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</si>
  <si>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</si>
  <si>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</si>
  <si>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</si>
  <si>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</si>
  <si>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</si>
  <si>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</si>
  <si>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</si>
  <si>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</si>
  <si>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</si>
  <si>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</si>
  <si>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</si>
  <si>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</si>
  <si>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</si>
  <si>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</si>
  <si>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</si>
  <si>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</si>
  <si>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</si>
  <si>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</si>
  <si>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</si>
  <si>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</si>
  <si>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</si>
  <si>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</si>
  <si>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</si>
  <si>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</si>
  <si>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</si>
  <si>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</si>
  <si>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</si>
  <si>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</si>
  <si>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</si>
  <si>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</si>
  <si>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</si>
  <si>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</si>
  <si>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</si>
  <si>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</si>
  <si>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</si>
  <si>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</si>
  <si>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</si>
  <si>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</si>
  <si>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</si>
  <si>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</si>
  <si>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</si>
  <si>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</si>
  <si>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</si>
  <si>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</si>
  <si>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</si>
  <si>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</si>
  <si>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</si>
  <si>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</si>
  <si>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</si>
  <si>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</si>
  <si>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</si>
  <si>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</si>
  <si>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</si>
  <si>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</si>
  <si>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</si>
  <si>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</si>
  <si>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</si>
  <si>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</si>
  <si>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</si>
  <si>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</si>
  <si>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</si>
  <si>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</si>
  <si>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</si>
  <si>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</si>
  <si>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</si>
  <si>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</si>
  <si>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</si>
  <si>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</si>
  <si>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</si>
  <si>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</si>
  <si>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</si>
  <si>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</si>
  <si>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</si>
  <si>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</si>
  <si>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</si>
  <si>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</si>
  <si>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</si>
  <si>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</si>
  <si>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</si>
  <si>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</si>
  <si>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</si>
  <si>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</si>
  <si>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</si>
  <si>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</si>
  <si>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</si>
  <si>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</si>
  <si>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</si>
  <si>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</si>
  <si>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</si>
  <si>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</si>
  <si>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</si>
  <si>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</si>
  <si>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</si>
  <si>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</si>
  <si>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</si>
  <si>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</si>
  <si>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</si>
  <si>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</si>
  <si>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</si>
  <si>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</si>
  <si>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</si>
  <si>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</si>
  <si>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</si>
  <si>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</si>
  <si>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</si>
  <si>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</si>
  <si>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</si>
  <si>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</si>
  <si>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</si>
  <si>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</si>
  <si>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</si>
  <si>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</si>
  <si>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</si>
  <si>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</si>
  <si>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</si>
  <si>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</si>
  <si>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</si>
  <si>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</si>
  <si>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</si>
  <si>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</si>
  <si>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</si>
  <si>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</si>
  <si>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</si>
  <si>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</si>
  <si>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</si>
  <si>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</si>
  <si>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</si>
  <si>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</si>
  <si>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</si>
  <si>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</si>
  <si>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</si>
  <si>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</si>
  <si>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</si>
  <si>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</si>
  <si>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</si>
  <si>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</si>
  <si>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</si>
  <si>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</si>
  <si>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</si>
  <si>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</si>
  <si>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</si>
  <si>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</si>
  <si>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</si>
  <si>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</si>
  <si>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</si>
  <si>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</si>
  <si>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</si>
  <si>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</si>
  <si>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</si>
  <si>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</si>
  <si>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</si>
  <si>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</si>
  <si>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</si>
  <si>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</si>
  <si>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</si>
  <si>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</si>
  <si>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</si>
  <si>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</si>
  <si>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</si>
  <si>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</si>
  <si>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</si>
  <si>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</si>
  <si>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</si>
  <si>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</si>
  <si>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</si>
  <si>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</si>
  <si>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</si>
  <si>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</si>
  <si>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</si>
  <si>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</si>
  <si>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</si>
  <si>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</si>
  <si>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</si>
  <si>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</si>
  <si>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</si>
  <si>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</si>
  <si>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</si>
  <si>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</si>
  <si>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</si>
  <si>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</si>
  <si>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</si>
  <si>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</si>
  <si>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</si>
  <si>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</si>
  <si>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</si>
  <si>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</si>
  <si>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</si>
  <si>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</si>
  <si>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</si>
  <si>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</si>
  <si>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</si>
  <si>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</si>
  <si>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</si>
  <si>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</si>
  <si>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</si>
  <si>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</si>
  <si>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</si>
  <si>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</si>
  <si>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</si>
  <si>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</si>
  <si>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</si>
  <si>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</si>
  <si>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</si>
  <si>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</si>
  <si>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</si>
  <si>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</si>
  <si>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</si>
  <si>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</si>
  <si>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</si>
  <si>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</si>
  <si>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</si>
  <si>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</si>
  <si>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</si>
  <si>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</si>
  <si>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</si>
  <si>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</si>
  <si>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</si>
  <si>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</si>
  <si>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</si>
  <si>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</si>
  <si>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</si>
  <si>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</si>
  <si>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</si>
  <si>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</si>
  <si>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</si>
  <si>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</si>
  <si>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</si>
  <si>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</si>
  <si>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</si>
  <si>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</si>
  <si>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</si>
  <si>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</si>
  <si>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</si>
  <si>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</si>
  <si>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</si>
  <si>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</si>
  <si>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</si>
  <si>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</si>
  <si>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</si>
  <si>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</si>
  <si>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</si>
  <si>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</si>
  <si>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</si>
  <si>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</si>
  <si>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</si>
  <si>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</si>
  <si>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</si>
  <si>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</si>
  <si>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</si>
  <si>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</si>
  <si>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</si>
  <si>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</si>
  <si>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</si>
  <si>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</si>
  <si>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</si>
  <si>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</si>
  <si>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</si>
  <si>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</si>
  <si>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</si>
  <si>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</si>
  <si>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</si>
  <si>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</si>
  <si>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</si>
  <si>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</si>
  <si>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</si>
  <si>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</si>
  <si>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</si>
  <si>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</si>
  <si>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</si>
  <si>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</si>
  <si>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</si>
  <si>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</si>
  <si>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</si>
  <si>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</si>
  <si>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</si>
  <si>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</si>
  <si>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</si>
  <si>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</si>
  <si>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</si>
  <si>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</si>
  <si>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</si>
  <si>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</si>
  <si>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</si>
  <si>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</si>
  <si>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</si>
  <si>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</si>
  <si>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</si>
  <si>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</si>
  <si>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</si>
  <si>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</si>
  <si>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</si>
  <si>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</si>
  <si>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</si>
  <si>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</si>
  <si>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</si>
  <si>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</si>
  <si>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</si>
  <si>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</si>
  <si>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</si>
  <si>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</si>
  <si>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</si>
  <si>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</si>
  <si>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</si>
  <si>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</si>
  <si>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</si>
  <si>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</si>
  <si>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</si>
  <si>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</si>
  <si>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</si>
  <si>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</si>
  <si>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</si>
  <si>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</si>
  <si>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</si>
  <si>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</si>
  <si>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</si>
  <si>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</si>
  <si>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</si>
  <si>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</si>
  <si>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</si>
  <si>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</si>
  <si>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</si>
  <si>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</si>
  <si>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</si>
  <si>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</si>
  <si>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</si>
  <si>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</si>
  <si>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</si>
  <si>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</si>
  <si>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</si>
  <si>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</si>
  <si>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</si>
  <si>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</si>
  <si>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</si>
  <si>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</si>
  <si>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</si>
  <si>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</si>
  <si>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</si>
  <si>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</si>
  <si>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</si>
  <si>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</si>
  <si>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</si>
  <si>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</si>
  <si>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</si>
  <si>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</si>
  <si>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</si>
  <si>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</si>
  <si>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</si>
  <si>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</si>
  <si>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</si>
  <si>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</si>
  <si>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</si>
  <si>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</si>
  <si>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</si>
  <si>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</si>
  <si>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</si>
  <si>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</si>
  <si>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</si>
  <si>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</si>
  <si>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</si>
  <si>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</si>
  <si>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</si>
  <si>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</si>
  <si>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</si>
  <si>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</si>
  <si>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</si>
  <si>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</si>
  <si>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</si>
  <si>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</si>
  <si>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</si>
  <si>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</si>
  <si>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</si>
  <si>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</si>
  <si>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</si>
  <si>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</si>
  <si>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</si>
  <si>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</si>
  <si>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</si>
  <si>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</si>
  <si>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</si>
  <si>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</si>
  <si>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</si>
  <si>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</si>
  <si>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</si>
  <si>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</si>
  <si>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</si>
  <si>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</si>
  <si>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</si>
  <si>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</si>
  <si>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</si>
  <si>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</si>
  <si>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</si>
  <si>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</si>
  <si>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</si>
  <si>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</si>
  <si>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</si>
  <si>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</si>
  <si>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</si>
  <si>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</si>
  <si>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</si>
  <si>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</si>
  <si>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</si>
  <si>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</si>
  <si>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</si>
  <si>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</si>
  <si>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</si>
  <si>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</si>
  <si>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</si>
  <si>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</si>
  <si>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</si>
  <si>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</si>
  <si>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</si>
  <si>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</si>
  <si>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</si>
  <si>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</si>
  <si>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</si>
  <si>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</si>
  <si>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</si>
  <si>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</si>
  <si>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</si>
  <si>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</si>
  <si>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</si>
  <si>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</si>
  <si>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</si>
  <si>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</si>
  <si>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</si>
  <si>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</si>
  <si>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</si>
  <si>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</si>
  <si>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</si>
  <si>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</si>
  <si>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</si>
  <si>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</si>
  <si>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</si>
  <si>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</si>
  <si>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</si>
  <si>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</si>
  <si>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</si>
  <si>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</si>
  <si>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</si>
  <si>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</si>
  <si>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</si>
  <si>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</si>
  <si>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</si>
  <si>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</si>
  <si>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</si>
  <si>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</si>
  <si>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</si>
  <si>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</si>
  <si>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</si>
  <si>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</si>
  <si>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</si>
  <si>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</si>
  <si>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</si>
  <si>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</si>
  <si>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</si>
  <si>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</si>
  <si>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</si>
  <si>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</si>
  <si>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</si>
  <si>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</si>
  <si>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</si>
  <si>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</si>
  <si>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</si>
  <si>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</si>
  <si>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</si>
  <si>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</si>
  <si>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</si>
  <si>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</si>
  <si>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</si>
  <si>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</si>
  <si>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</si>
  <si>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</si>
  <si>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</si>
  <si>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</si>
  <si>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</si>
  <si>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</si>
  <si>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</si>
  <si>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</si>
  <si>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</si>
  <si>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</si>
  <si>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</si>
  <si>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</si>
  <si>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</si>
  <si>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</si>
  <si>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</si>
  <si>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</si>
  <si>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</si>
  <si>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</si>
  <si>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</si>
  <si>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</si>
  <si>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</si>
  <si>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</si>
  <si>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</si>
  <si>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</si>
  <si>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</si>
  <si>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</si>
  <si>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</si>
  <si>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</si>
  <si>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</si>
  <si>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</si>
  <si>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</si>
  <si>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</si>
  <si>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</si>
  <si>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</si>
  <si>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</si>
  <si>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</si>
  <si>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</si>
  <si>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</si>
  <si>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</si>
  <si>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</si>
  <si>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</si>
  <si>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</si>
  <si>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</si>
  <si>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</si>
  <si>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</si>
  <si>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</si>
  <si>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</si>
  <si>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</si>
  <si>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</si>
  <si>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</si>
  <si>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</si>
  <si>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</si>
  <si>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</si>
  <si>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</si>
  <si>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</si>
  <si>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</si>
  <si>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</si>
  <si>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</si>
  <si>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</si>
  <si>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</si>
  <si>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</si>
  <si>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</si>
  <si>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</si>
  <si>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</si>
  <si>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</si>
  <si>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</si>
  <si>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</si>
  <si>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</si>
  <si>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</si>
  <si>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</si>
  <si>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</si>
  <si>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</si>
  <si>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</si>
  <si>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</si>
  <si>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</si>
  <si>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</si>
  <si>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</si>
  <si>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</si>
  <si>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</si>
  <si>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</si>
  <si>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</si>
  <si>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</si>
  <si>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</si>
  <si>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</si>
  <si>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</si>
  <si>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</si>
  <si>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</si>
  <si>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</si>
  <si>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</si>
  <si>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</si>
  <si>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</si>
  <si>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</si>
  <si>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</si>
  <si>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</si>
  <si>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</si>
  <si>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</si>
  <si>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</si>
  <si>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</si>
  <si>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</si>
  <si>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</si>
  <si>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</si>
  <si>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</si>
  <si>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</si>
  <si>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</si>
  <si>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</si>
  <si>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</si>
  <si>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</si>
  <si>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</si>
  <si>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</si>
  <si>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</si>
  <si>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</si>
  <si>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</si>
  <si>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</si>
  <si>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</si>
  <si>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</si>
  <si>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</si>
  <si>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</si>
  <si>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</si>
  <si>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</si>
  <si>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</si>
  <si>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</si>
  <si>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</si>
  <si>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</si>
  <si>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</si>
  <si>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</si>
  <si>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</si>
  <si>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</si>
  <si>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</si>
  <si>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</si>
  <si>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</si>
  <si>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</si>
  <si>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</si>
  <si>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</si>
  <si>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</si>
  <si>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</si>
  <si>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</si>
  <si>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</si>
  <si>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</si>
  <si>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</si>
  <si>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</si>
  <si>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</si>
  <si>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</si>
  <si>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</si>
  <si>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</si>
  <si>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</si>
  <si>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</si>
  <si>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</si>
  <si>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</si>
  <si>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</si>
  <si>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</si>
  <si>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</si>
  <si>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</si>
  <si>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</si>
  <si>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</si>
  <si>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</si>
  <si>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</si>
  <si>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</si>
  <si>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</si>
  <si>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</si>
  <si>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</si>
  <si>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</si>
  <si>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</si>
  <si>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</si>
  <si>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</si>
  <si>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</si>
  <si>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</si>
  <si>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</si>
  <si>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</si>
  <si>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</si>
  <si>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</si>
  <si>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</si>
  <si>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</si>
  <si>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</si>
  <si>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</si>
  <si>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</si>
  <si>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</si>
  <si>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</si>
  <si>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</si>
  <si>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</si>
  <si>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</si>
  <si>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</si>
  <si>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</si>
  <si>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</si>
  <si>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</si>
  <si>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</si>
  <si>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</si>
  <si>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</si>
  <si>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</si>
  <si>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</si>
  <si>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</si>
  <si>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</si>
  <si>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</si>
  <si>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</si>
  <si>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</si>
  <si>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</si>
  <si>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</si>
  <si>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</si>
  <si>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</si>
  <si>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</si>
  <si>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</si>
  <si>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</si>
  <si>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</si>
  <si>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</si>
  <si>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</si>
  <si>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</si>
  <si>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</si>
  <si>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</si>
  <si>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</si>
  <si>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</si>
  <si>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</si>
  <si>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</si>
  <si>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</si>
  <si>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</si>
  <si>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</si>
  <si>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</si>
  <si>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</si>
  <si>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</si>
  <si>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</si>
  <si>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</si>
  <si>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</si>
  <si>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</si>
  <si>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</si>
  <si>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</si>
  <si>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</si>
  <si>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</si>
  <si>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</si>
  <si>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</si>
  <si>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</si>
  <si>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</si>
  <si>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</si>
  <si>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</si>
  <si>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</si>
  <si>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</si>
  <si>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</si>
  <si>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</si>
  <si>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</si>
  <si>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</si>
  <si>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</si>
  <si>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</si>
  <si>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</si>
  <si>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</si>
  <si>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</si>
  <si>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</si>
  <si>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</si>
  <si>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</si>
  <si>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</si>
  <si>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</si>
  <si>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</si>
  <si>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</si>
  <si>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</si>
  <si>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</si>
  <si>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</si>
  <si>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</si>
  <si>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</si>
  <si>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</si>
  <si>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</si>
  <si>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</si>
  <si>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</si>
  <si>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</si>
  <si>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</si>
  <si>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</si>
  <si>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</si>
  <si>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</si>
  <si>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</si>
  <si>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</si>
  <si>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</si>
  <si>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</si>
  <si>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</si>
  <si>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</si>
  <si>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</si>
  <si>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</si>
  <si>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</si>
  <si>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</si>
  <si>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</si>
  <si>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</si>
  <si>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</si>
  <si>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</si>
  <si>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</si>
  <si>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</si>
  <si>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</si>
  <si>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</si>
  <si>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</si>
  <si>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</si>
  <si>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</si>
  <si>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</si>
  <si>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</si>
  <si>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</si>
  <si>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</si>
  <si>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</si>
  <si>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</si>
  <si>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</si>
  <si>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</si>
  <si>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</si>
  <si>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</si>
  <si>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</si>
  <si>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</si>
  <si>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</si>
  <si>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</si>
  <si>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</si>
  <si>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</si>
  <si>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</si>
  <si>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</si>
  <si>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</si>
  <si>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</si>
  <si>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</si>
  <si>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</si>
  <si>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</si>
  <si>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</si>
  <si>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</si>
  <si>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</si>
  <si>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</si>
  <si>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</si>
  <si>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</si>
  <si>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</si>
  <si>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</si>
  <si>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</si>
  <si>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</si>
  <si>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</si>
  <si>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</si>
  <si>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</si>
  <si>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</si>
  <si>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</si>
  <si>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</si>
  <si>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</si>
  <si>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</si>
  <si>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</si>
  <si>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</si>
  <si>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</si>
  <si>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</si>
  <si>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</si>
  <si>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</si>
  <si>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</si>
  <si>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</si>
  <si>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</si>
  <si>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</si>
  <si>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</si>
  <si>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</si>
  <si>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</si>
  <si>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</si>
  <si>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</si>
  <si>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</si>
  <si>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</si>
  <si>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</si>
  <si>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</si>
  <si>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</si>
  <si>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</si>
  <si>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</si>
  <si>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</si>
  <si>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</si>
  <si>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</si>
  <si>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</si>
  <si>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</si>
  <si>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</si>
  <si>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</si>
  <si>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</si>
  <si>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</si>
  <si>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</si>
  <si>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</si>
  <si>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</si>
  <si>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</si>
  <si>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</si>
  <si>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</si>
  <si>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</si>
  <si>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</si>
  <si>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</si>
  <si>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</si>
  <si>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</si>
  <si>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</si>
  <si>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</si>
  <si>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</si>
  <si>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</si>
  <si>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</si>
  <si>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</si>
  <si>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</si>
  <si>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</si>
  <si>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</si>
  <si>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</si>
  <si>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</si>
  <si>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</si>
  <si>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</si>
  <si>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</si>
  <si>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</si>
  <si>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</si>
  <si>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</si>
  <si>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</si>
  <si>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</si>
  <si>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</si>
  <si>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</si>
  <si>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</si>
  <si>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</si>
  <si>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</si>
  <si>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</si>
  <si>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</si>
  <si>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</si>
  <si>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</si>
  <si>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</si>
  <si>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</si>
  <si>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</si>
  <si>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</si>
  <si>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</si>
  <si>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</si>
  <si>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</si>
  <si>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</si>
  <si>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</si>
  <si>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</si>
  <si>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</si>
  <si>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</si>
  <si>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</si>
  <si>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</si>
  <si>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</si>
  <si>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</si>
  <si>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</si>
  <si>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</si>
  <si>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</si>
  <si>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</si>
  <si>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</si>
  <si>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</si>
  <si>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</si>
  <si>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</si>
  <si>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</si>
  <si>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</si>
  <si>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</si>
  <si>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</si>
  <si>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</si>
  <si>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</si>
  <si>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</si>
  <si>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</si>
  <si>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</si>
  <si>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</si>
  <si>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</si>
  <si>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</si>
  <si>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</si>
  <si>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</si>
  <si>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</si>
  <si>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</si>
  <si>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</si>
  <si>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</si>
  <si>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</si>
  <si>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</si>
  <si>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</si>
  <si>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</si>
  <si>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</si>
  <si>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</si>
  <si>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</si>
  <si>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</si>
  <si>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</si>
  <si>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</si>
  <si>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</si>
  <si>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</si>
  <si>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</si>
  <si>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</si>
  <si>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</si>
  <si>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</si>
  <si>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</si>
  <si>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</si>
  <si>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</si>
  <si>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</si>
  <si>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</si>
  <si>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</si>
  <si>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</si>
  <si>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</si>
  <si>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</si>
  <si>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</si>
  <si>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</si>
  <si>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</si>
  <si>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</si>
  <si>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</si>
  <si>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</si>
  <si>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</si>
  <si>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</si>
  <si>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</si>
  <si>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</si>
  <si>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</si>
  <si>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</si>
  <si>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</si>
  <si>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</si>
  <si>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</si>
  <si>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</si>
  <si>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</si>
  <si>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</si>
  <si>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</si>
  <si>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</si>
  <si>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</si>
  <si>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</si>
  <si>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</si>
  <si>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</si>
  <si>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</si>
  <si>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</si>
  <si>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</si>
  <si>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</si>
  <si>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</si>
  <si>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</si>
  <si>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</si>
  <si>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</si>
  <si>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</si>
  <si>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</si>
  <si>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</si>
  <si>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</si>
  <si>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</si>
  <si>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</si>
  <si>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</si>
  <si>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</si>
  <si>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</si>
  <si>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</si>
  <si>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</si>
  <si>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</si>
  <si>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</si>
  <si>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</si>
  <si>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</si>
  <si>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</si>
  <si>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</si>
  <si>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</si>
  <si>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</si>
  <si>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</si>
  <si>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</si>
  <si>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</si>
  <si>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</si>
  <si>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</si>
  <si>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</si>
  <si>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</si>
  <si>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</si>
  <si>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</si>
  <si>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</si>
  <si>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</si>
  <si>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</si>
  <si>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</si>
  <si>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</si>
  <si>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</si>
  <si>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</si>
  <si>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</si>
  <si>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</si>
  <si>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</si>
  <si>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</si>
  <si>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</si>
  <si>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</si>
  <si>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</si>
  <si>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</si>
  <si>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</si>
  <si>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</si>
  <si>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</si>
  <si>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</si>
  <si>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</si>
  <si>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</si>
  <si>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</si>
  <si>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</si>
  <si>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</si>
  <si>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</si>
  <si>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</si>
  <si>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</si>
  <si>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</si>
  <si>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</si>
  <si>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</si>
  <si>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</si>
  <si>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</si>
  <si>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</si>
  <si>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</si>
  <si>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</si>
  <si>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</si>
  <si>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</si>
  <si>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</si>
  <si>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</si>
  <si>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</si>
  <si>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</si>
  <si>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</si>
  <si>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</si>
  <si>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</si>
  <si>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</si>
  <si>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</si>
  <si>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</si>
  <si>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</si>
  <si>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</si>
  <si>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</si>
  <si>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</si>
  <si>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</si>
  <si>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</si>
  <si>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</si>
  <si>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</si>
  <si>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</si>
  <si>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</si>
  <si>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</si>
  <si>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</si>
  <si>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</si>
  <si>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</si>
  <si>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</si>
  <si>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</si>
  <si>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</si>
  <si>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</si>
  <si>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</si>
  <si>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</si>
  <si>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</si>
  <si>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</si>
  <si>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</si>
  <si>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</si>
  <si>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</si>
  <si>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</si>
  <si>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</si>
  <si>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</si>
  <si>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</si>
  <si>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</si>
  <si>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</si>
  <si>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</si>
  <si>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</si>
  <si>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</si>
  <si>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</si>
  <si>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</si>
  <si>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</si>
  <si>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</si>
  <si>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</si>
  <si>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</si>
  <si>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</si>
  <si>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</si>
  <si>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</si>
  <si>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</si>
  <si>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</si>
  <si>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</si>
  <si>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</si>
  <si>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</si>
  <si>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</si>
  <si>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</si>
  <si>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</si>
  <si>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</si>
  <si>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</si>
  <si>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</si>
  <si>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</si>
  <si>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</si>
  <si>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</si>
  <si>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</si>
  <si>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</si>
  <si>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</si>
  <si>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</si>
  <si>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</si>
  <si>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</si>
  <si>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</si>
  <si>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</si>
  <si>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</si>
  <si>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</si>
  <si>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</si>
  <si>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</si>
  <si>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</si>
  <si>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</si>
  <si>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</si>
  <si>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</si>
  <si>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</si>
  <si>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</si>
  <si>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</si>
  <si>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</si>
  <si>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</si>
  <si>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</si>
  <si>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</si>
  <si>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</si>
  <si>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</si>
  <si>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</si>
  <si>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</si>
  <si>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</si>
  <si>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</si>
  <si>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</si>
  <si>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</si>
  <si>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</si>
  <si>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</si>
  <si>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</si>
  <si>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</si>
  <si>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</si>
  <si>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</si>
  <si>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</si>
  <si>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</si>
  <si>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</si>
  <si>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</si>
  <si>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</si>
  <si>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</si>
  <si>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</si>
  <si>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</si>
  <si>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</si>
  <si>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</si>
  <si>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</si>
  <si>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</si>
  <si>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</si>
  <si>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</si>
  <si>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</si>
  <si>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</si>
  <si>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</si>
  <si>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</si>
  <si>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</si>
  <si>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</si>
  <si>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</si>
  <si>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</si>
  <si>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</si>
  <si>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</si>
  <si>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</si>
  <si>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</si>
  <si>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</si>
  <si>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</si>
  <si>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</si>
  <si>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</si>
  <si>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</si>
  <si>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</si>
  <si>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</si>
  <si>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</si>
  <si>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</si>
  <si>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</si>
  <si>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</si>
  <si>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</si>
  <si>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</si>
  <si>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</si>
  <si>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</si>
  <si>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</si>
  <si>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</si>
  <si>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</si>
  <si>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</si>
  <si>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</si>
  <si>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</si>
  <si>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</si>
  <si>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</si>
  <si>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</si>
  <si>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</si>
  <si>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</si>
  <si>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</si>
  <si>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</si>
  <si>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</si>
  <si>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</si>
  <si>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</si>
  <si>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</si>
  <si>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</si>
  <si>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</si>
  <si>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</si>
  <si>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</si>
  <si>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</si>
  <si>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</si>
  <si>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</si>
  <si>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</si>
  <si>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</si>
  <si>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</si>
  <si>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</si>
  <si>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</si>
  <si>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</si>
  <si>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</si>
  <si>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</si>
  <si>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</si>
  <si>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</si>
  <si>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</si>
  <si>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</si>
  <si>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</si>
  <si>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</si>
  <si>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</si>
  <si>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</si>
  <si>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</si>
  <si>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</si>
  <si>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</si>
  <si>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</si>
  <si>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</si>
  <si>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</si>
  <si>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</si>
  <si>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</si>
  <si>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</si>
  <si>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</si>
  <si>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</si>
  <si>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</si>
  <si>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</si>
  <si>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</si>
  <si>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</si>
  <si>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</si>
  <si>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</si>
  <si>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</si>
  <si>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</si>
  <si>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</si>
  <si>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</si>
  <si>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</si>
  <si>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</si>
  <si>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</si>
  <si>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</si>
  <si>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</si>
  <si>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</si>
  <si>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</si>
  <si>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</si>
  <si>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</si>
  <si>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</si>
  <si>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</si>
  <si>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</si>
  <si>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</si>
  <si>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</si>
  <si>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</si>
  <si>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</si>
  <si>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</si>
  <si>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</si>
  <si>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</si>
  <si>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</si>
  <si>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</si>
  <si>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</si>
  <si>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</si>
  <si>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</si>
  <si>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</si>
  <si>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</si>
  <si>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</si>
  <si>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</si>
  <si>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</si>
  <si>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</si>
  <si>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</si>
  <si>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</si>
  <si>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</si>
  <si>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</si>
  <si>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</si>
  <si>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</si>
  <si>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</si>
  <si>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</si>
  <si>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</si>
  <si>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</si>
  <si>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</si>
  <si>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</si>
  <si>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</si>
  <si>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</si>
  <si>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</si>
  <si>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</si>
  <si>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</si>
  <si>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</si>
  <si>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</si>
  <si>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</si>
  <si>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</si>
  <si>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</si>
  <si>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</si>
  <si>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</si>
  <si>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</si>
  <si>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</si>
  <si>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</si>
  <si>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</si>
  <si>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</si>
  <si>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</si>
  <si>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</si>
  <si>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</si>
  <si>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</si>
  <si>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</si>
  <si>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</si>
  <si>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</si>
  <si>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</si>
  <si>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</si>
  <si>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</si>
  <si>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</si>
  <si>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</si>
  <si>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</si>
  <si>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</si>
  <si>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</si>
  <si>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</si>
  <si>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</si>
  <si>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</si>
  <si>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</si>
  <si>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</si>
  <si>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</si>
  <si>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</si>
  <si>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</si>
  <si>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</si>
  <si>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</si>
  <si>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</si>
  <si>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</si>
  <si>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</si>
  <si>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</si>
  <si>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</si>
  <si>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</si>
  <si>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</si>
  <si>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</si>
  <si>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</si>
  <si>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</si>
  <si>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</si>
  <si>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</si>
  <si>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</si>
  <si>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</si>
  <si>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</si>
  <si>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</si>
  <si>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</si>
  <si>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</si>
  <si>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</si>
  <si>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</si>
  <si>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</si>
  <si>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</si>
  <si>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</si>
  <si>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</si>
  <si>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</si>
  <si>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</si>
  <si>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</si>
  <si>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</si>
  <si>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</si>
  <si>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</si>
  <si>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</si>
  <si>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</si>
  <si>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</si>
  <si>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</si>
  <si>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</si>
  <si>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</si>
  <si>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</si>
  <si>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</si>
  <si>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</si>
  <si>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</si>
  <si>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</si>
  <si>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</si>
  <si>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</si>
  <si>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</si>
  <si>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</si>
  <si>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</si>
  <si>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</si>
  <si>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</si>
  <si>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</si>
  <si>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</si>
  <si>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</si>
  <si>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</si>
  <si>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</si>
  <si>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</si>
  <si>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</si>
  <si>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</si>
  <si>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</si>
  <si>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</si>
  <si>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</si>
  <si>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</si>
  <si>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</si>
  <si>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</si>
  <si>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</si>
  <si>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</si>
  <si>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</si>
  <si>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</si>
  <si>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</si>
  <si>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</si>
  <si>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</si>
  <si>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</si>
  <si>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</si>
  <si>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</si>
  <si>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</si>
  <si>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</si>
  <si>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</si>
  <si>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</si>
  <si>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</si>
  <si>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</si>
  <si>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</si>
  <si>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</si>
  <si>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</si>
  <si>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</si>
  <si>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</si>
  <si>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</si>
  <si>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</si>
  <si>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</si>
  <si>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</si>
  <si>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</si>
  <si>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</si>
  <si>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</si>
  <si>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</si>
  <si>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</si>
  <si>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</si>
  <si>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</si>
  <si>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</si>
  <si>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</si>
  <si>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</si>
  <si>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</si>
  <si>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</si>
  <si>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</si>
  <si>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</si>
  <si>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</si>
  <si>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</si>
  <si>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</si>
  <si>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</si>
  <si>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</si>
  <si>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</si>
  <si>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</si>
  <si>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</si>
  <si>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</si>
  <si>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</si>
  <si>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</si>
  <si>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</si>
  <si>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</si>
  <si>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</si>
  <si>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</si>
  <si>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</si>
  <si>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</si>
  <si>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</si>
  <si>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</si>
  <si>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</si>
  <si>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</si>
  <si>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</si>
  <si>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</si>
  <si>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</si>
  <si>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</si>
  <si>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</si>
  <si>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</si>
  <si>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</si>
  <si>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</si>
  <si>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</si>
  <si>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</si>
  <si>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</si>
  <si>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</si>
  <si>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</si>
  <si>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</si>
  <si>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</si>
  <si>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</si>
  <si>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</si>
  <si>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</si>
  <si>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</si>
  <si>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</si>
  <si>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</si>
  <si>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</si>
  <si>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</si>
  <si>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</si>
  <si>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</si>
  <si>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</si>
  <si>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</si>
  <si>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</si>
  <si>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</si>
  <si>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</si>
  <si>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</si>
  <si>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</si>
  <si>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</si>
  <si>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</si>
  <si>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</si>
  <si>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</si>
  <si>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</si>
  <si>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</si>
  <si>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</si>
  <si>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</si>
  <si>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</si>
  <si>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</si>
  <si>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</si>
  <si>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</si>
  <si>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</si>
  <si>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</si>
  <si>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</si>
  <si>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</si>
  <si>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</si>
  <si>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</si>
  <si>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</si>
  <si>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</si>
  <si>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</si>
  <si>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</si>
  <si>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</si>
  <si>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</si>
  <si>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</si>
  <si>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</si>
  <si>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</si>
  <si>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</si>
  <si>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</si>
  <si>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</si>
  <si>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</si>
  <si>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</si>
  <si>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</si>
  <si>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</si>
  <si>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</si>
  <si>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</si>
  <si>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</si>
  <si>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</si>
  <si>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</si>
  <si>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</si>
  <si>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</si>
  <si>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</si>
  <si>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</si>
  <si>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</si>
  <si>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</si>
  <si>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</si>
  <si>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</si>
  <si>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</si>
  <si>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</si>
  <si>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</si>
  <si>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</si>
  <si>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</si>
  <si>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</si>
  <si>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</si>
  <si>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</si>
  <si>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</si>
  <si>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</si>
  <si>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</si>
  <si>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</si>
  <si>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</si>
  <si>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</si>
  <si>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</si>
  <si>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</si>
  <si>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</si>
  <si>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</si>
  <si>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</si>
  <si>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</si>
  <si>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</si>
  <si>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</si>
  <si>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</si>
  <si>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</si>
  <si>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</si>
  <si>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</si>
  <si>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</si>
  <si>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</si>
  <si>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</si>
  <si>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</si>
  <si>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</si>
  <si>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</si>
  <si>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</si>
  <si>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</si>
  <si>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</si>
  <si>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</si>
  <si>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</si>
  <si>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</si>
  <si>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</si>
  <si>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</si>
  <si>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</si>
  <si>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</si>
  <si>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</si>
  <si>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</si>
  <si>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</si>
  <si>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</si>
  <si>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</si>
  <si>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</si>
  <si>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</si>
  <si>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</si>
  <si>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</si>
  <si>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</si>
  <si>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</si>
  <si>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</si>
  <si>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</si>
  <si>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</si>
  <si>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</si>
  <si>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</si>
  <si>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</si>
  <si>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</si>
  <si>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</si>
  <si>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</si>
  <si>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</si>
  <si>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</si>
  <si>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</si>
  <si>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</si>
  <si>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</si>
  <si>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</si>
  <si>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</si>
  <si>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</si>
  <si>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</si>
  <si>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</si>
  <si>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</si>
  <si>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</si>
  <si>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</si>
  <si>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</si>
  <si>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</si>
  <si>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</si>
  <si>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</si>
  <si>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</si>
  <si>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</si>
  <si>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</si>
  <si>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</si>
  <si>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</si>
  <si>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</si>
  <si>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</si>
  <si>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</si>
  <si>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</si>
  <si>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</si>
  <si>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</si>
  <si>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</si>
  <si>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</si>
  <si>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</si>
  <si>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</si>
  <si>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</si>
  <si>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</si>
  <si>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</si>
  <si>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</si>
  <si>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</si>
  <si>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</si>
  <si>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</si>
  <si>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</si>
  <si>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</si>
  <si>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</si>
  <si>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</si>
  <si>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</si>
  <si>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</si>
  <si>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</si>
  <si>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</si>
  <si>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</si>
  <si>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</si>
  <si>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</si>
  <si>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</si>
  <si>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</si>
  <si>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</si>
  <si>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</si>
  <si>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</si>
  <si>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</si>
  <si>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</si>
  <si>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</si>
  <si>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</si>
  <si>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</si>
  <si>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</si>
  <si>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</si>
  <si>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</si>
  <si>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</si>
  <si>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</si>
  <si>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</si>
  <si>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</si>
  <si>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</si>
  <si>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</si>
  <si>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</si>
  <si>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</si>
  <si>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</si>
  <si>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</si>
  <si>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</si>
  <si>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</si>
  <si>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</si>
  <si>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</si>
  <si>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</si>
  <si>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</si>
  <si>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</si>
  <si>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</si>
  <si>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</si>
  <si>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</si>
  <si>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</si>
  <si>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</si>
  <si>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</si>
  <si>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</si>
  <si>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</si>
  <si>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</si>
  <si>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</si>
  <si>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</si>
  <si>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</si>
  <si>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</si>
  <si>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</si>
  <si>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</si>
  <si>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</si>
  <si>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</si>
  <si>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</si>
  <si>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</si>
  <si>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</si>
  <si>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</si>
  <si>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</si>
  <si>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</si>
  <si>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</si>
  <si>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</si>
  <si>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</si>
  <si>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</si>
  <si>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</si>
  <si>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</si>
  <si>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</si>
  <si>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</si>
  <si>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</si>
  <si>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</si>
  <si>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</si>
  <si>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</si>
  <si>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</si>
  <si>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</si>
  <si>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</si>
  <si>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</si>
  <si>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</si>
  <si>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</si>
  <si>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</si>
  <si>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</si>
  <si>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</si>
  <si>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</si>
  <si>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</si>
  <si>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</si>
  <si>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</si>
  <si>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</si>
  <si>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</si>
  <si>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</si>
  <si>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</si>
  <si>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</si>
  <si>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</si>
  <si>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</si>
  <si>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</si>
  <si>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</si>
  <si>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</si>
  <si>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</si>
  <si>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</si>
  <si>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</si>
  <si>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</si>
  <si>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</si>
  <si>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</si>
  <si>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</si>
  <si>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</si>
  <si>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</si>
  <si>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</si>
  <si>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</si>
  <si>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</si>
  <si>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</si>
  <si>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</si>
  <si>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</si>
  <si>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</si>
  <si>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</si>
  <si>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</si>
  <si>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</si>
  <si>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</si>
  <si>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</si>
  <si>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</si>
  <si>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</si>
  <si>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</si>
  <si>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</si>
  <si>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</si>
  <si>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</si>
  <si>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</si>
  <si>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</si>
  <si>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</si>
  <si>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</si>
  <si>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</si>
  <si>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</si>
  <si>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</si>
  <si>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</si>
  <si>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</si>
  <si>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</si>
  <si>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</si>
  <si>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</si>
  <si>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</si>
  <si>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</si>
  <si>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</si>
  <si>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</si>
  <si>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</si>
  <si>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</si>
  <si>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</si>
  <si>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</si>
  <si>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</si>
  <si>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</si>
  <si>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</si>
  <si>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</si>
  <si>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</si>
  <si>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</si>
  <si>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</si>
  <si>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</si>
  <si>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</si>
  <si>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</si>
  <si>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</si>
  <si>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</si>
  <si>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</si>
  <si>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</si>
  <si>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</si>
  <si>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</si>
  <si>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</si>
  <si>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</si>
  <si>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</si>
  <si>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</si>
  <si>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</si>
  <si>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</si>
  <si>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</si>
  <si>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</si>
  <si>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</si>
  <si>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</si>
  <si>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</si>
  <si>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</si>
  <si>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</si>
  <si>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</si>
  <si>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</si>
  <si>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</si>
  <si>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</si>
  <si>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</si>
  <si>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</si>
  <si>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</si>
  <si>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</si>
  <si>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</si>
  <si>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</si>
  <si>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</si>
  <si>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</si>
  <si>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</si>
  <si>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</si>
  <si>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</si>
  <si>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</si>
  <si>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</si>
  <si>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</si>
  <si>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</si>
  <si>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</si>
  <si>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</si>
  <si>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</si>
  <si>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</si>
  <si>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</si>
  <si>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</si>
  <si>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</si>
  <si>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</si>
  <si>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</si>
  <si>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</si>
  <si>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</si>
  <si>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</si>
  <si>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</si>
  <si>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</si>
  <si>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</si>
  <si>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</si>
  <si>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</si>
  <si>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</si>
  <si>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</si>
  <si>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</si>
  <si>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</si>
  <si>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</si>
  <si>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</si>
  <si>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</si>
  <si>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</si>
  <si>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</si>
  <si>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</si>
  <si>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</si>
  <si>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</si>
  <si>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</si>
  <si>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</si>
  <si>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</si>
  <si>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</si>
  <si>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</si>
  <si>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</si>
  <si>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</si>
  <si>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</si>
  <si>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</si>
  <si>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</si>
  <si>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</si>
  <si>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</si>
  <si>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</si>
  <si>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</si>
  <si>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</si>
  <si>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</si>
  <si>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</si>
  <si>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</si>
  <si>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</si>
  <si>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</si>
  <si>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</si>
  <si>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</si>
  <si>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</si>
  <si>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</si>
  <si>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</si>
  <si>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</si>
  <si>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</si>
  <si>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</si>
  <si>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</si>
  <si>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</si>
  <si>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</si>
  <si>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</si>
  <si>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</si>
  <si>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</si>
  <si>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</si>
  <si>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</si>
  <si>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</si>
  <si>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</si>
  <si>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</si>
  <si>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</si>
  <si>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</si>
  <si>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</si>
  <si>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</si>
  <si>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</si>
  <si>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</si>
  <si>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</si>
  <si>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</si>
  <si>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</si>
  <si>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</si>
  <si>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</si>
  <si>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</si>
  <si>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</si>
  <si>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</si>
  <si>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</si>
  <si>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</si>
  <si>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</si>
  <si>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</si>
  <si>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</si>
  <si>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</si>
  <si>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</si>
  <si>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</si>
  <si>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</si>
  <si>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</si>
  <si>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</si>
  <si>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</si>
  <si>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</si>
  <si>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</si>
  <si>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</si>
  <si>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</si>
  <si>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</si>
  <si>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</si>
  <si>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</si>
  <si>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</si>
  <si>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</si>
  <si>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</si>
  <si>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</si>
  <si>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</si>
  <si>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</si>
  <si>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</si>
  <si>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</si>
  <si>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</si>
  <si>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</si>
  <si>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</si>
  <si>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</si>
  <si>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</si>
  <si>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</si>
  <si>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</si>
  <si>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</si>
  <si>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</si>
  <si>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</si>
  <si>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</si>
  <si>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</si>
  <si>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</si>
  <si>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</si>
  <si>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</si>
  <si>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</si>
  <si>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</si>
  <si>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</si>
  <si>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</si>
  <si>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</si>
  <si>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</si>
  <si>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</si>
  <si>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</si>
  <si>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</si>
  <si>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</si>
  <si>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</si>
  <si>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</si>
  <si>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</si>
  <si>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</si>
  <si>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</si>
  <si>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</si>
  <si>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</si>
  <si>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</si>
  <si>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</si>
  <si>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</si>
  <si>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</si>
  <si>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</si>
  <si>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</si>
  <si>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</si>
  <si>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</si>
  <si>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</si>
  <si>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</si>
  <si>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</si>
  <si>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</si>
  <si>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</si>
  <si>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</si>
  <si>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</si>
  <si>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</si>
  <si>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</si>
  <si>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</si>
  <si>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</si>
  <si>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</si>
  <si>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</si>
  <si>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</si>
  <si>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</si>
  <si>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</si>
  <si>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</si>
  <si>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</si>
  <si>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</si>
  <si>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</si>
  <si>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</si>
  <si>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</si>
  <si>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</si>
  <si>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</si>
  <si>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</si>
  <si>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</si>
  <si>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</si>
  <si>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</si>
  <si>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</si>
  <si>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</si>
  <si>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</si>
  <si>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</si>
  <si>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</si>
  <si>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</si>
  <si>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</si>
  <si>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</si>
  <si>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</si>
  <si>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</si>
  <si>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</si>
  <si>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</si>
  <si>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</si>
  <si>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</si>
  <si>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</si>
  <si>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</si>
  <si>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</si>
  <si>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</si>
  <si>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</si>
  <si>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</si>
  <si>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</si>
  <si>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</si>
  <si>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</si>
  <si>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</si>
  <si>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</si>
  <si>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</si>
  <si>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</si>
  <si>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</si>
  <si>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</si>
  <si>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</si>
  <si>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</si>
  <si>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</si>
  <si>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</si>
  <si>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</si>
  <si>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</si>
  <si>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</si>
  <si>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</si>
  <si>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</si>
  <si>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</si>
  <si>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</si>
  <si>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</si>
  <si>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</si>
  <si>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</si>
  <si>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</si>
  <si>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</si>
  <si>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</si>
  <si>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</si>
  <si>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</si>
  <si>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</si>
  <si>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</si>
  <si>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</si>
  <si>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</si>
  <si>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</si>
  <si>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</si>
  <si>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</si>
  <si>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</si>
  <si>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</si>
  <si>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</si>
  <si>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</si>
  <si>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</si>
  <si>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</si>
  <si>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</si>
  <si>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</si>
  <si>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</si>
  <si>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</si>
  <si>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</si>
  <si>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</si>
  <si>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</si>
  <si>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</si>
  <si>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</si>
  <si>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</si>
  <si>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</si>
  <si>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</si>
  <si>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</si>
  <si>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</si>
  <si>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</si>
  <si>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</si>
  <si>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</si>
  <si>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</si>
  <si>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</si>
  <si>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</si>
  <si>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</si>
  <si>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</si>
  <si>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</si>
  <si>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</si>
  <si>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</si>
  <si>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</si>
  <si>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</si>
  <si>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</si>
  <si>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</si>
  <si>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</si>
  <si>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</si>
  <si>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</si>
  <si>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</si>
  <si>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</si>
  <si>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</si>
  <si>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</si>
  <si>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</si>
  <si>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</si>
  <si>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</si>
  <si>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</si>
  <si>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</si>
  <si>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</si>
  <si>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</si>
  <si>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</si>
  <si>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</si>
  <si>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</si>
  <si>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</si>
  <si>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</si>
  <si>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</si>
  <si>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</si>
  <si>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</si>
  <si>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</si>
  <si>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</si>
  <si>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</si>
  <si>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</si>
  <si>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</si>
  <si>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</si>
  <si>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</si>
  <si>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</si>
  <si>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</si>
  <si>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</si>
  <si>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</si>
  <si>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</si>
  <si>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</si>
  <si>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</si>
  <si>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</si>
  <si>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</si>
  <si>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</si>
  <si>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</si>
  <si>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</si>
  <si>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</si>
  <si>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</si>
  <si>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</si>
  <si>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</si>
  <si>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</si>
  <si>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</si>
  <si>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</si>
  <si>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</si>
  <si>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</si>
  <si>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</si>
  <si>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</si>
  <si>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</si>
  <si>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</si>
  <si>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</si>
  <si>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</si>
  <si>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</si>
  <si>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</si>
  <si>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</si>
  <si>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</si>
  <si>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</si>
  <si>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</si>
  <si>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</si>
  <si>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</si>
  <si>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</si>
  <si>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</si>
  <si>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</si>
  <si>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</si>
  <si>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</si>
  <si>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</si>
  <si>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</si>
  <si>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</si>
  <si>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</si>
  <si>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</si>
  <si>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</si>
  <si>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</si>
  <si>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</si>
  <si>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</si>
  <si>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</si>
  <si>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</si>
  <si>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</si>
  <si>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</si>
  <si>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</si>
  <si>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</si>
  <si>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</si>
  <si>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</si>
  <si>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</si>
  <si>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</si>
  <si>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</si>
  <si>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</si>
  <si>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</si>
  <si>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</si>
  <si>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</si>
  <si>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</si>
  <si>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</si>
  <si>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</si>
  <si>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</si>
  <si>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</si>
  <si>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</si>
  <si>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</si>
  <si>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</si>
  <si>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</si>
  <si>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</si>
  <si>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</si>
  <si>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</si>
  <si>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</si>
  <si>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</si>
  <si>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</si>
  <si>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</si>
  <si>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</si>
  <si>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</si>
  <si>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</si>
  <si>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</si>
  <si>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</si>
  <si>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</si>
  <si>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</si>
  <si>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</si>
  <si>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</si>
  <si>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</si>
  <si>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</si>
  <si>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</si>
  <si>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</si>
  <si>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</si>
  <si>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</si>
  <si>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</si>
  <si>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</si>
  <si>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</si>
  <si>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</si>
  <si>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</si>
  <si>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</si>
  <si>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</si>
  <si>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</si>
  <si>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</si>
  <si>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</si>
  <si>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</si>
  <si>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</si>
  <si>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</si>
  <si>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</si>
  <si>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</si>
  <si>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</si>
  <si>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</si>
  <si>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</si>
  <si>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</si>
  <si>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</si>
  <si>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</si>
  <si>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</si>
  <si>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</si>
  <si>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</si>
  <si>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</si>
  <si>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</si>
  <si>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</si>
  <si>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</si>
  <si>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</si>
  <si>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</si>
  <si>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</si>
  <si>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</si>
  <si>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</si>
  <si>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</si>
  <si>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</si>
  <si>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</si>
  <si>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</si>
  <si>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</si>
  <si>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</si>
  <si>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</si>
  <si>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</si>
  <si>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</si>
  <si>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</si>
  <si>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</si>
  <si>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</si>
  <si>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</si>
  <si>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</si>
  <si>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</si>
  <si>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</si>
  <si>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</si>
  <si>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</si>
  <si>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</si>
  <si>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</si>
  <si>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</si>
  <si>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</si>
  <si>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</si>
  <si>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</si>
  <si>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</si>
  <si>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</si>
  <si>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</si>
  <si>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</si>
  <si>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</si>
  <si>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</si>
  <si>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</si>
  <si>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</si>
  <si>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</si>
  <si>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</si>
  <si>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</si>
  <si>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</si>
  <si>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</si>
  <si>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</si>
  <si>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</si>
  <si>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</si>
  <si>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</si>
  <si>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</si>
  <si>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</si>
  <si>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</si>
  <si>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</si>
  <si>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</si>
  <si>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</si>
  <si>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</si>
  <si>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</si>
  <si>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</si>
  <si>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</si>
  <si>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</si>
  <si>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</si>
  <si>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</si>
  <si>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</si>
  <si>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</si>
  <si>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</si>
  <si>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</si>
  <si>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</si>
  <si>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</si>
  <si>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</si>
  <si>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</si>
  <si>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</si>
  <si>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</si>
  <si>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</si>
  <si>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</si>
  <si>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</si>
  <si>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</si>
  <si>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</si>
  <si>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</si>
  <si>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</si>
  <si>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</si>
  <si>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</si>
  <si>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</si>
  <si>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</si>
  <si>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</si>
  <si>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</si>
  <si>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</si>
  <si>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</si>
  <si>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</si>
  <si>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</si>
  <si>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</si>
  <si>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</si>
  <si>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</si>
  <si>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</si>
  <si>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</si>
  <si>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</si>
  <si>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</si>
  <si>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</si>
  <si>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</si>
  <si>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</si>
  <si>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</si>
  <si>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</si>
  <si>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</si>
  <si>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</si>
  <si>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</si>
  <si>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</si>
  <si>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</si>
  <si>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</si>
  <si>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</si>
  <si>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</si>
  <si>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</si>
  <si>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</si>
  <si>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</si>
  <si>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</si>
  <si>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</si>
  <si>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</si>
  <si>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</si>
  <si>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</si>
  <si>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</si>
  <si>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</si>
  <si>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</si>
  <si>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</si>
  <si>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</si>
  <si>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</si>
  <si>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</si>
  <si>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</si>
  <si>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</si>
  <si>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</si>
  <si>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</si>
  <si>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</si>
  <si>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</si>
  <si>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</si>
  <si>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</si>
  <si>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</si>
  <si>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</si>
  <si>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</si>
  <si>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</si>
  <si>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</si>
  <si>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</si>
  <si>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</si>
  <si>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</si>
  <si>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</si>
  <si>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</si>
  <si>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</si>
  <si>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</si>
  <si>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</si>
  <si>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</si>
  <si>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</si>
  <si>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</si>
  <si>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</si>
  <si>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</si>
  <si>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</si>
  <si>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</si>
  <si>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</si>
  <si>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</si>
  <si>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</si>
  <si>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</si>
  <si>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</si>
  <si>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</si>
  <si>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</si>
  <si>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</si>
  <si>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</si>
  <si>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</si>
  <si>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</si>
  <si>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</si>
  <si>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</si>
  <si>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</si>
  <si>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</si>
  <si>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</si>
  <si>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</si>
  <si>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</si>
  <si>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</si>
  <si>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</si>
  <si>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</si>
  <si>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</si>
  <si>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</si>
  <si>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</si>
  <si>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</si>
  <si>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</si>
  <si>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</si>
  <si>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</si>
  <si>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</si>
  <si>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</si>
  <si>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</si>
  <si>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</si>
  <si>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</si>
  <si>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</si>
  <si>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</si>
  <si>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</si>
  <si>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</si>
  <si>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</si>
  <si>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</si>
  <si>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</si>
  <si>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</si>
  <si>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</si>
  <si>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</si>
  <si>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</si>
  <si>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</si>
  <si>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</si>
  <si>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</si>
  <si>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</si>
  <si>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</si>
  <si>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</si>
  <si>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</si>
  <si>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</si>
  <si>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</si>
  <si>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</si>
  <si>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</si>
  <si>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</si>
  <si>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</si>
  <si>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</si>
  <si>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</si>
  <si>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</si>
  <si>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</si>
  <si>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</si>
  <si>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</si>
  <si>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</si>
  <si>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</si>
  <si>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</si>
  <si>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</si>
  <si>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</si>
  <si>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</si>
  <si>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</si>
  <si>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</si>
  <si>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</si>
  <si>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</si>
  <si>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</si>
  <si>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</si>
  <si>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</si>
  <si>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</si>
  <si>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</si>
  <si>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</si>
  <si>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</si>
  <si>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</si>
  <si>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</si>
  <si>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</si>
  <si>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</si>
  <si>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</si>
  <si>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</si>
  <si>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</si>
  <si>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</si>
  <si>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</si>
  <si>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</si>
  <si>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</si>
  <si>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</si>
  <si>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</si>
  <si>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</si>
  <si>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</si>
  <si>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</si>
  <si>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</si>
  <si>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</si>
  <si>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</si>
  <si>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</si>
  <si>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</si>
  <si>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</si>
  <si>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</si>
  <si>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</si>
  <si>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</si>
  <si>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</si>
  <si>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</si>
  <si>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</si>
  <si>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</si>
  <si>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</si>
  <si>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</si>
  <si>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</si>
  <si>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</si>
  <si>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</si>
  <si>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</si>
  <si>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</si>
  <si>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</si>
  <si>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</si>
  <si>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</si>
  <si>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</si>
  <si>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</si>
  <si>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</si>
  <si>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</si>
  <si>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</si>
  <si>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</si>
  <si>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</si>
  <si>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</si>
  <si>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</si>
  <si>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</si>
  <si>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</si>
  <si>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</si>
  <si>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</si>
  <si>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</si>
  <si>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</si>
  <si>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</si>
  <si>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</si>
  <si>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</si>
  <si>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</si>
  <si>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</si>
  <si>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</si>
  <si>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</si>
  <si>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</si>
  <si>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</si>
  <si>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</si>
  <si>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</si>
  <si>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</si>
  <si>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</si>
  <si>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</si>
  <si>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</si>
  <si>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</si>
  <si>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</si>
  <si>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</si>
  <si>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</si>
  <si>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</si>
  <si>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</si>
  <si>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</si>
  <si>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</si>
  <si>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</si>
  <si>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</si>
  <si>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</si>
  <si>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</si>
  <si>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</si>
  <si>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</si>
  <si>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</si>
  <si>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</si>
  <si>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</si>
  <si>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</si>
  <si>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</si>
  <si>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</si>
  <si>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</si>
  <si>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</si>
  <si>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</si>
  <si>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</si>
  <si>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</si>
  <si>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</si>
  <si>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</si>
  <si>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</si>
  <si>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</si>
  <si>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</si>
  <si>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</si>
  <si>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</si>
  <si>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</si>
  <si>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</si>
  <si>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</si>
  <si>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</si>
  <si>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</si>
  <si>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</si>
  <si>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</si>
  <si>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</si>
  <si>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</si>
  <si>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</si>
  <si>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</si>
  <si>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</si>
  <si>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</si>
  <si>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</si>
  <si>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</si>
  <si>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</si>
  <si>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</si>
  <si>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</si>
  <si>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</si>
  <si>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</si>
  <si>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</si>
  <si>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</si>
  <si>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</si>
  <si>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</si>
  <si>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</si>
  <si>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</si>
  <si>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</si>
  <si>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</si>
  <si>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</si>
  <si>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</si>
  <si>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</si>
  <si>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</si>
  <si>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</si>
  <si>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</si>
  <si>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</si>
  <si>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</si>
  <si>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</si>
  <si>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</si>
  <si>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</si>
  <si>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</si>
  <si>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</si>
  <si>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</si>
  <si>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</si>
  <si>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</si>
  <si>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</si>
  <si>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</si>
  <si>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</si>
  <si>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</si>
  <si>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</si>
  <si>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</si>
  <si>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</si>
  <si>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</si>
  <si>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</si>
  <si>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</si>
  <si>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</si>
  <si>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</si>
  <si>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</si>
  <si>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</si>
  <si>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</si>
  <si>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</si>
  <si>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</si>
  <si>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</si>
  <si>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</si>
  <si>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</si>
  <si>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</si>
  <si>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</si>
  <si>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</si>
  <si>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</si>
  <si>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</si>
  <si>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</si>
  <si>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</si>
  <si>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</si>
  <si>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</si>
  <si>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</si>
  <si>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</si>
  <si>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</si>
  <si>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</si>
  <si>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</si>
  <si>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</si>
  <si>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</si>
  <si>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</si>
  <si>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</si>
  <si>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</si>
  <si>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</si>
  <si>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</si>
  <si>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</si>
  <si>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</si>
  <si>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</si>
  <si>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</si>
  <si>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</si>
  <si>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</si>
  <si>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</si>
  <si>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</si>
  <si>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</si>
  <si>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</si>
  <si>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</si>
  <si>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</si>
  <si>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</si>
  <si>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</si>
  <si>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</si>
  <si>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</si>
  <si>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</si>
  <si>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</si>
  <si>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</si>
  <si>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</si>
  <si>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</si>
  <si>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</si>
  <si>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</si>
  <si>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</si>
  <si>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</si>
  <si>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</si>
  <si>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</si>
  <si>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</si>
  <si>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</si>
  <si>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</si>
  <si>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</si>
  <si>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</si>
  <si>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</si>
  <si>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</si>
  <si>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</si>
  <si>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</si>
  <si>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</si>
  <si>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</si>
  <si>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</si>
  <si>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</si>
  <si>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</si>
  <si>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</si>
  <si>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</si>
  <si>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</si>
  <si>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</si>
  <si>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</si>
  <si>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</si>
  <si>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</si>
  <si>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</si>
  <si>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</si>
  <si>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</si>
  <si>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</si>
  <si>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</si>
  <si>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</si>
  <si>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</si>
  <si>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</si>
  <si>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</si>
  <si>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</si>
  <si>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</si>
  <si>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</si>
  <si>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</si>
  <si>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</si>
  <si>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</si>
  <si>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</si>
  <si>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</si>
  <si>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</si>
  <si>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</si>
  <si>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</si>
  <si>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</si>
  <si>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</si>
  <si>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</si>
  <si>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</si>
  <si>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</si>
  <si>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</si>
  <si>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</si>
  <si>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</si>
  <si>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</si>
  <si>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</si>
  <si>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</si>
  <si>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</si>
  <si>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</si>
  <si>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</si>
  <si>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</si>
  <si>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</si>
  <si>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</si>
  <si>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</si>
  <si>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</si>
  <si>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</si>
  <si>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</si>
  <si>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</si>
  <si>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</si>
  <si>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</si>
  <si>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</si>
  <si>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</si>
  <si>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</si>
  <si>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</si>
  <si>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</si>
  <si>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</si>
  <si>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</si>
  <si>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</si>
  <si>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</si>
  <si>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</si>
  <si>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</si>
  <si>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</si>
  <si>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</si>
  <si>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</si>
  <si>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</si>
  <si>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</si>
  <si>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</si>
  <si>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</si>
  <si>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</si>
  <si>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</si>
  <si>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</si>
  <si>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</si>
  <si>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</si>
  <si>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</si>
  <si>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</si>
  <si>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</si>
  <si>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</si>
  <si>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</si>
  <si>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</si>
  <si>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</si>
  <si>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</si>
  <si>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</si>
  <si>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</si>
  <si>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</si>
  <si>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</si>
  <si>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</si>
  <si>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</si>
  <si>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</si>
  <si>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</si>
  <si>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</si>
  <si>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</si>
  <si>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</si>
  <si>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</si>
  <si>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</si>
  <si>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</si>
  <si>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</si>
  <si>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</si>
  <si>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</si>
  <si>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</si>
  <si>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</si>
  <si>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</si>
  <si>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</si>
  <si>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</si>
  <si>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</si>
  <si>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</si>
  <si>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</si>
  <si>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</si>
  <si>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</si>
  <si>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</si>
  <si>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</si>
  <si>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</si>
  <si>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</si>
  <si>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</si>
  <si>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</si>
  <si>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</si>
  <si>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</si>
  <si>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</si>
  <si>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</si>
  <si>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</si>
  <si>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</si>
  <si>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</si>
  <si>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</si>
  <si>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</si>
  <si>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</si>
  <si>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</si>
  <si>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</si>
  <si>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</si>
  <si>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</si>
  <si>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</si>
  <si>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</si>
  <si>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</si>
  <si>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</si>
  <si>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</si>
  <si>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</si>
  <si>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</si>
  <si>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</si>
  <si>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</si>
  <si>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</si>
  <si>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</si>
  <si>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</si>
  <si>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</si>
  <si>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</si>
  <si>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</si>
  <si>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</si>
  <si>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</si>
  <si>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</si>
  <si>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</si>
  <si>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</si>
  <si>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</si>
  <si>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</si>
  <si>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</si>
  <si>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</si>
  <si>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</si>
  <si>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</si>
  <si>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</si>
  <si>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</si>
  <si>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</si>
  <si>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</si>
  <si>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</si>
  <si>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</si>
  <si>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</si>
  <si>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</si>
  <si>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</si>
  <si>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</si>
  <si>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</si>
  <si>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</si>
  <si>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</si>
  <si>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</si>
  <si>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</si>
  <si>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</si>
  <si>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</si>
  <si>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</si>
  <si>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</si>
  <si>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</si>
  <si>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</si>
  <si>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</si>
  <si>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</si>
  <si>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</si>
  <si>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</si>
  <si>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</si>
  <si>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</si>
  <si>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</si>
  <si>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</si>
  <si>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</si>
  <si>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</si>
  <si>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</si>
  <si>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</si>
  <si>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</si>
  <si>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</si>
  <si>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</si>
  <si>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</si>
  <si>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</si>
  <si>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</si>
  <si>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</si>
  <si>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</si>
  <si>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</si>
  <si>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</si>
  <si>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</si>
  <si>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</si>
  <si>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</si>
  <si>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</si>
  <si>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</si>
  <si>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</si>
  <si>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</si>
  <si>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</si>
  <si>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</si>
  <si>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</si>
  <si>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</si>
  <si>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</si>
  <si>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</si>
  <si>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</si>
  <si>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</si>
  <si>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</si>
  <si>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</si>
  <si>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</si>
  <si>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</si>
  <si>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</si>
  <si>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</si>
  <si>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</si>
  <si>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</si>
  <si>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</si>
  <si>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</si>
  <si>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</si>
  <si>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</si>
  <si>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</si>
  <si>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</si>
  <si>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</si>
  <si>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</si>
  <si>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</si>
  <si>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</si>
  <si>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</si>
  <si>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</si>
  <si>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</si>
  <si>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</si>
  <si>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</si>
  <si>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</si>
  <si>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</si>
  <si>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</si>
  <si>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</si>
  <si>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</si>
  <si>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</si>
  <si>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</si>
  <si>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</si>
  <si>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</si>
  <si>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</si>
  <si>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</si>
  <si>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</si>
  <si>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</si>
  <si>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</si>
  <si>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</si>
  <si>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</si>
  <si>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</si>
  <si>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</si>
  <si>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</si>
  <si>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</si>
  <si>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</si>
  <si>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</si>
  <si>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</si>
  <si>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</si>
  <si>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</si>
  <si>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</si>
  <si>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</si>
  <si>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</si>
  <si>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</si>
  <si>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</si>
  <si>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</si>
  <si>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</si>
  <si>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</si>
  <si>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</si>
  <si>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</si>
  <si>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</si>
  <si>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</si>
  <si>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</si>
  <si>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</si>
  <si>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</si>
  <si>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</si>
  <si>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</si>
  <si>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</si>
  <si>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</si>
  <si>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</si>
  <si>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</si>
  <si>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</si>
  <si>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</si>
  <si>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</si>
  <si>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</si>
  <si>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</si>
  <si>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</si>
  <si>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</si>
  <si>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</si>
  <si>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</si>
  <si>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</si>
  <si>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</si>
  <si>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</si>
  <si>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</si>
  <si>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</si>
  <si>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</si>
  <si>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</si>
  <si>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</si>
  <si>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</si>
  <si>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</si>
  <si>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</si>
  <si>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</si>
  <si>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</si>
  <si>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</si>
  <si>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</si>
  <si>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</si>
  <si>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</si>
  <si>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</si>
  <si>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</si>
  <si>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</si>
  <si>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</si>
  <si>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</si>
  <si>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</si>
  <si>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</si>
  <si>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</si>
  <si>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</si>
  <si>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</si>
  <si>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</si>
  <si>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</si>
  <si>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</si>
  <si>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</si>
  <si>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</si>
  <si>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</si>
  <si>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</si>
  <si>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</si>
  <si>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</si>
  <si>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</si>
  <si>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</si>
  <si>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</si>
  <si>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</si>
  <si>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</si>
  <si>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</si>
  <si>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</si>
  <si>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</si>
  <si>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</si>
  <si>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</si>
  <si>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</si>
  <si>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</si>
  <si>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</si>
  <si>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</si>
  <si>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</si>
  <si>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</si>
  <si>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</si>
  <si>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</si>
  <si>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</si>
  <si>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</si>
  <si>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</si>
  <si>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</si>
  <si>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</si>
  <si>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</si>
  <si>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</si>
  <si>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</si>
  <si>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</si>
  <si>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</si>
  <si>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</si>
  <si>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</si>
  <si>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</si>
  <si>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</si>
  <si>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</si>
  <si>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</si>
  <si>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</si>
  <si>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</si>
  <si>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</si>
  <si>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</si>
  <si>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</si>
  <si>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</si>
  <si>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</si>
  <si>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</si>
  <si>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</si>
  <si>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</si>
  <si>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</si>
  <si>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</si>
  <si>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</si>
  <si>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</si>
  <si>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</si>
  <si>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</si>
  <si>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</si>
  <si>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</si>
  <si>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</si>
  <si>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</si>
  <si>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</si>
  <si>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</si>
  <si>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</si>
  <si>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</si>
  <si>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</si>
  <si>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</si>
  <si>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</si>
  <si>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</si>
  <si>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</si>
  <si>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</si>
  <si>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</si>
  <si>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</si>
  <si>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</si>
  <si>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</si>
  <si>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</si>
  <si>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</si>
  <si>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</si>
  <si>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</si>
  <si>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</si>
  <si>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</si>
  <si>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</si>
  <si>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</si>
  <si>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</si>
  <si>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</si>
  <si>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</si>
  <si>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</si>
  <si>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</si>
  <si>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</si>
  <si>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</si>
  <si>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</si>
  <si>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</si>
  <si>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</si>
  <si>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</si>
  <si>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</si>
  <si>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</si>
  <si>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</si>
  <si>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</si>
  <si>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</si>
  <si>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</si>
  <si>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</si>
  <si>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</si>
  <si>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</si>
  <si>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</si>
  <si>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</si>
  <si>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</si>
  <si>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</si>
  <si>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</si>
  <si>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</si>
  <si>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</si>
  <si>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</si>
  <si>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</si>
  <si>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</si>
  <si>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</si>
  <si>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</si>
  <si>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</si>
  <si>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</si>
  <si>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</si>
  <si>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</si>
  <si>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</si>
  <si>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</si>
  <si>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</si>
  <si>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</si>
  <si>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</si>
  <si>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</si>
  <si>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</si>
  <si>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</si>
  <si>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</si>
  <si>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</si>
  <si>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</si>
  <si>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</si>
  <si>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</si>
  <si>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</si>
  <si>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</si>
  <si>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</si>
  <si>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</si>
  <si>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</si>
  <si>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</si>
  <si>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</si>
  <si>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</si>
  <si>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</si>
  <si>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</si>
  <si>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</si>
  <si>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</si>
  <si>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</si>
  <si>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</si>
  <si>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</si>
  <si>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</si>
  <si>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</si>
  <si>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</si>
  <si>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</si>
  <si>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</si>
  <si>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</si>
  <si>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</si>
  <si>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</si>
  <si>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</si>
  <si>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</si>
  <si>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</si>
  <si>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</si>
  <si>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</si>
  <si>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</si>
  <si>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</si>
  <si>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</si>
  <si>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</si>
  <si>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</si>
  <si>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</si>
  <si>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</si>
  <si>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</si>
  <si>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</si>
  <si>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</si>
  <si>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</si>
  <si>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</si>
  <si>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</si>
  <si>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</si>
  <si>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</si>
  <si>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</si>
  <si>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</si>
  <si>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</si>
  <si>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</si>
  <si>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</si>
  <si>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</si>
  <si>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</si>
  <si>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</si>
  <si>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</si>
  <si>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</si>
  <si>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</si>
  <si>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</si>
  <si>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</si>
  <si>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</si>
  <si>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</si>
  <si>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</si>
  <si>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</si>
  <si>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</si>
  <si>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</si>
  <si>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</si>
  <si>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</si>
  <si>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</si>
  <si>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</si>
  <si>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</si>
  <si>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</si>
  <si>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</si>
  <si>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</si>
  <si>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</si>
  <si>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</si>
  <si>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</si>
  <si>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</si>
  <si>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</si>
  <si>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</si>
  <si>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</si>
  <si>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</si>
  <si>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</si>
  <si>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</si>
  <si>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</si>
  <si>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</si>
  <si>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</si>
  <si>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</si>
  <si>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</si>
  <si>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</si>
  <si>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</si>
  <si>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</si>
  <si>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</si>
  <si>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</si>
  <si>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</si>
  <si>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</si>
  <si>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</si>
  <si>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</si>
  <si>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</si>
  <si>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</si>
  <si>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</si>
  <si>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</si>
  <si>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</si>
  <si>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</si>
  <si>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</si>
  <si>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</si>
  <si>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</si>
  <si>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</si>
  <si>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</si>
  <si>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</si>
  <si>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</si>
  <si>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</si>
  <si>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</si>
  <si>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</si>
  <si>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</si>
  <si>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</si>
  <si>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</si>
  <si>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</si>
  <si>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</si>
  <si>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</si>
  <si>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</si>
  <si>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</si>
  <si>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</si>
  <si>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</si>
  <si>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</si>
  <si>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</si>
  <si>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</si>
  <si>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</si>
  <si>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</si>
  <si>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</si>
  <si>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</si>
  <si>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</si>
  <si>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</si>
  <si>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</si>
  <si>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</si>
  <si>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</si>
  <si>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</si>
  <si>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</si>
  <si>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</si>
  <si>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</si>
  <si>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</si>
  <si>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</si>
  <si>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</si>
  <si>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</si>
  <si>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</si>
  <si>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</si>
  <si>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</si>
  <si>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</si>
  <si>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</si>
  <si>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</si>
  <si>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</si>
  <si>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</si>
  <si>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</si>
  <si>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</si>
  <si>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</si>
  <si>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</si>
  <si>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</si>
  <si>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</si>
  <si>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</si>
  <si>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</si>
  <si>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</si>
  <si>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</si>
  <si>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</si>
  <si>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</si>
  <si>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</si>
  <si>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</si>
  <si>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</si>
  <si>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</si>
  <si>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</si>
  <si>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</si>
  <si>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</si>
  <si>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</si>
  <si>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</si>
  <si>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</si>
  <si>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</si>
  <si>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</si>
  <si>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</si>
  <si>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</si>
  <si>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</si>
  <si>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</si>
  <si>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</si>
  <si>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</si>
  <si>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</si>
  <si>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</si>
  <si>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</si>
  <si>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</si>
  <si>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</si>
  <si>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</si>
  <si>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</si>
  <si>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</si>
  <si>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</si>
  <si>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</si>
  <si>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</si>
  <si>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</si>
  <si>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</si>
  <si>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</si>
  <si>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</si>
  <si>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</si>
  <si>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</si>
  <si>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</si>
  <si>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</si>
  <si>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</si>
  <si>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</si>
  <si>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</si>
  <si>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</si>
  <si>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</si>
  <si>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</si>
  <si>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</si>
  <si>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</si>
  <si>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</si>
  <si>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</si>
  <si>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</si>
  <si>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</si>
  <si>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</si>
  <si>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</si>
  <si>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</si>
  <si>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</si>
  <si>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</si>
  <si>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</si>
  <si>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</si>
  <si>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</si>
  <si>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</si>
  <si>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</si>
  <si>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</si>
  <si>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</si>
  <si>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</si>
  <si>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</si>
  <si>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</si>
  <si>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</si>
  <si>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</si>
  <si>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</si>
  <si>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</si>
  <si>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</si>
  <si>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</si>
  <si>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</si>
  <si>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</si>
  <si>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</si>
  <si>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</si>
  <si>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</si>
  <si>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</si>
  <si>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</si>
  <si>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</si>
  <si>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</si>
  <si>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</si>
  <si>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</si>
  <si>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</si>
  <si>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</si>
  <si>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</si>
  <si>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</si>
  <si>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</si>
  <si>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</si>
  <si>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</si>
  <si>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</si>
  <si>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</si>
  <si>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</si>
  <si>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</si>
  <si>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</si>
  <si>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</si>
  <si>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</si>
  <si>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</si>
  <si>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</si>
  <si>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</si>
  <si>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</si>
  <si>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</si>
  <si>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</si>
  <si>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</si>
  <si>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</si>
  <si>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</si>
  <si>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</si>
  <si>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</si>
  <si>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</si>
  <si>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</si>
  <si>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</si>
  <si>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</si>
  <si>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</si>
  <si>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</si>
  <si>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</si>
  <si>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</si>
  <si>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</si>
  <si>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</si>
  <si>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</si>
  <si>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</si>
  <si>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</si>
  <si>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</si>
  <si>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</si>
  <si>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</si>
  <si>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</si>
  <si>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</si>
  <si>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</si>
  <si>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</si>
  <si>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</si>
  <si>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</si>
  <si>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</si>
  <si>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</si>
  <si>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</si>
  <si>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</si>
  <si>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</si>
  <si>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</si>
  <si>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</si>
  <si>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</si>
  <si>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</si>
  <si>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</si>
  <si>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</si>
  <si>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</si>
  <si>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</si>
  <si>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</si>
  <si>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</si>
  <si>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</si>
  <si>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</si>
  <si>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</si>
  <si>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</si>
  <si>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</si>
  <si>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</si>
  <si>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</si>
  <si>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</si>
  <si>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</si>
  <si>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</si>
  <si>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</si>
  <si>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</si>
  <si>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</si>
  <si>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</si>
  <si>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</si>
  <si>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</si>
  <si>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</si>
  <si>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</si>
  <si>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</si>
  <si>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</si>
  <si>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</si>
  <si>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</si>
  <si>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</si>
  <si>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</si>
  <si>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</si>
  <si>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</si>
  <si>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</si>
  <si>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</si>
  <si>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</si>
  <si>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</si>
  <si>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</si>
  <si>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</si>
  <si>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</si>
  <si>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</si>
  <si>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</si>
  <si>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</si>
  <si>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</si>
  <si>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</si>
  <si>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</si>
  <si>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</si>
  <si>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</si>
  <si>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</si>
  <si>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</si>
  <si>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</si>
  <si>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</si>
  <si>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</si>
  <si>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</si>
  <si>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</si>
  <si>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</si>
  <si>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</si>
  <si>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</si>
  <si>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</si>
  <si>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</si>
  <si>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</si>
  <si>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</si>
  <si>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</si>
  <si>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</si>
  <si>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</si>
  <si>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</si>
  <si>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</si>
  <si>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</si>
  <si>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</si>
  <si>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</si>
  <si>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</si>
  <si>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</si>
  <si>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</si>
  <si>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</si>
  <si>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</si>
  <si>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</si>
  <si>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</si>
  <si>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</si>
  <si>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</si>
  <si>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</si>
  <si>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</si>
  <si>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</si>
  <si>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</si>
  <si>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</si>
  <si>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</si>
  <si>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</si>
  <si>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</si>
  <si>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</si>
  <si>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</si>
  <si>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</si>
  <si>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</si>
  <si>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</si>
  <si>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</si>
  <si>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</si>
  <si>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</si>
  <si>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</si>
  <si>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</si>
  <si>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</si>
  <si>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</si>
  <si>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</si>
  <si>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</si>
  <si>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</si>
  <si>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</si>
  <si>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</si>
  <si>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</si>
  <si>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</si>
  <si>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</si>
  <si>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</si>
  <si>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</si>
  <si>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</si>
  <si>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</si>
  <si>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</si>
  <si>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</si>
  <si>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</si>
  <si>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</si>
  <si>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</si>
  <si>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</si>
  <si>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</si>
  <si>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</si>
  <si>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</si>
  <si>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</si>
  <si>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</si>
  <si>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</si>
  <si>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</si>
  <si>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</si>
  <si>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</si>
  <si>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</si>
  <si>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</si>
  <si>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</si>
  <si>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</si>
  <si>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</si>
  <si>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</si>
  <si>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</si>
  <si>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</si>
  <si>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</si>
  <si>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</si>
  <si>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</si>
  <si>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</si>
  <si>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</si>
  <si>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</si>
  <si>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</si>
  <si>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</si>
  <si>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</si>
  <si>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</si>
  <si>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</si>
  <si>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</si>
  <si>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</si>
  <si>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</si>
  <si>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</si>
  <si>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</si>
  <si>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</si>
  <si>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</si>
  <si>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</si>
  <si>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</si>
  <si>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</si>
  <si>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</si>
  <si>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</si>
  <si>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</si>
  <si>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</si>
  <si>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</si>
  <si>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</si>
  <si>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</si>
  <si>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</si>
  <si>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</si>
  <si>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</si>
  <si>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</si>
  <si>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</si>
  <si>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</si>
  <si>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</si>
  <si>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</si>
  <si>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</si>
  <si>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</si>
  <si>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</si>
  <si>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</si>
  <si>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</si>
  <si>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</si>
  <si>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</si>
  <si>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</si>
  <si>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</si>
  <si>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</si>
  <si>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</si>
  <si>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</si>
  <si>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</si>
  <si>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</si>
  <si>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</si>
  <si>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</si>
  <si>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</si>
  <si>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</si>
  <si>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</si>
  <si>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</si>
  <si>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</si>
  <si>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</si>
  <si>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</si>
  <si>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</si>
  <si>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</si>
  <si>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</si>
  <si>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</si>
  <si>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</si>
  <si>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</si>
  <si>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</si>
  <si>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</si>
  <si>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</si>
  <si>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</si>
  <si>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</si>
  <si>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</si>
  <si>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</si>
  <si>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</si>
  <si>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</si>
  <si>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</si>
  <si>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</si>
  <si>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</si>
  <si>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</si>
  <si>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</si>
  <si>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</si>
  <si>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</si>
  <si>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</si>
  <si>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</si>
  <si>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</si>
  <si>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</si>
  <si>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</si>
  <si>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</si>
  <si>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</si>
  <si>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</si>
  <si>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</si>
  <si>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</si>
  <si>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</si>
  <si>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</si>
  <si>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</si>
  <si>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</si>
  <si>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</si>
  <si>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</si>
  <si>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</si>
  <si>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</si>
  <si>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</si>
  <si>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</si>
  <si>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</si>
  <si>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</si>
  <si>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</si>
  <si>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</si>
  <si>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</si>
  <si>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</si>
  <si>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</si>
  <si>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</si>
  <si>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</si>
  <si>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</si>
  <si>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</si>
  <si>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</si>
  <si>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</si>
  <si>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</si>
  <si>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</si>
  <si>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</si>
  <si>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</si>
  <si>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</si>
  <si>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</si>
  <si>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</si>
  <si>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</si>
  <si>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</si>
  <si>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</si>
  <si>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</si>
  <si>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</si>
  <si>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</si>
  <si>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</si>
  <si>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</si>
  <si>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</si>
  <si>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</si>
  <si>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</si>
  <si>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</si>
  <si>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</si>
  <si>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</si>
  <si>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</si>
  <si>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</si>
  <si>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</si>
  <si>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</si>
  <si>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</si>
  <si>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</si>
  <si>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</si>
  <si>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</si>
  <si>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</si>
  <si>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</si>
  <si>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</si>
  <si>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</si>
  <si>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</si>
  <si>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</si>
  <si>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</si>
  <si>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</si>
  <si>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</si>
  <si>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</si>
  <si>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</si>
  <si>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</si>
  <si>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</si>
  <si>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</si>
  <si>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</si>
  <si>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</si>
  <si>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</si>
  <si>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</si>
  <si>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</si>
  <si>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</si>
  <si>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</si>
  <si>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</si>
  <si>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</si>
  <si>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</si>
  <si>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</si>
  <si>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</si>
  <si>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</si>
  <si>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</si>
  <si>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</si>
  <si>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</si>
  <si>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</si>
  <si>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</si>
  <si>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</si>
  <si>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</si>
  <si>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</si>
  <si>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</si>
  <si>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</si>
  <si>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</si>
  <si>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</si>
  <si>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</si>
  <si>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</si>
  <si>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</si>
  <si>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</si>
  <si>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</si>
  <si>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</si>
  <si>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</si>
  <si>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</si>
  <si>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</si>
  <si>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</si>
  <si>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</si>
  <si>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</si>
  <si>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</si>
  <si>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</si>
  <si>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</si>
  <si>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</si>
  <si>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</si>
  <si>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</si>
  <si>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</si>
  <si>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</si>
  <si>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</si>
  <si>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</si>
  <si>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</si>
  <si>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</si>
  <si>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</si>
  <si>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</si>
  <si>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</si>
  <si>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</si>
  <si>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</si>
  <si>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</si>
  <si>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</si>
  <si>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</si>
  <si>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</si>
  <si>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</si>
  <si>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</si>
  <si>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</si>
  <si>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</si>
  <si>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</si>
  <si>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</si>
  <si>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</si>
  <si>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</si>
  <si>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</si>
  <si>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</si>
  <si>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</si>
  <si>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</si>
  <si>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</si>
  <si>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</si>
  <si>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</si>
  <si>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</si>
  <si>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</si>
  <si>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</si>
  <si>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</si>
  <si>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</si>
  <si>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</si>
  <si>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</si>
  <si>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</si>
  <si>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</si>
  <si>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</si>
  <si>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</si>
  <si>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</si>
  <si>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</si>
  <si>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</si>
  <si>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</si>
  <si>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</si>
  <si>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</si>
  <si>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</si>
  <si>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</si>
  <si>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</si>
  <si>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</si>
  <si>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</si>
  <si>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</si>
  <si>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</si>
  <si>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</si>
  <si>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</si>
  <si>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</si>
  <si>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</si>
  <si>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</si>
  <si>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</si>
  <si>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</si>
  <si>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</si>
  <si>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</si>
  <si>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</si>
  <si>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</si>
  <si>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</si>
  <si>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</si>
  <si>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</si>
  <si>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</si>
  <si>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</si>
  <si>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</si>
  <si>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</si>
  <si>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</si>
  <si>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</si>
  <si>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</si>
  <si>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</si>
  <si>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</si>
  <si>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</si>
  <si>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</si>
  <si>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</si>
  <si>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</si>
  <si>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</si>
  <si>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</si>
  <si>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</si>
  <si>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</si>
  <si>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</si>
  <si>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</si>
  <si>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</si>
  <si>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</si>
  <si>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</si>
  <si>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</si>
  <si>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</si>
  <si>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</si>
  <si>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</si>
  <si>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</si>
  <si>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</si>
  <si>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</si>
  <si>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</si>
  <si>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</si>
  <si>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</si>
  <si>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</si>
  <si>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</si>
  <si>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</si>
  <si>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</si>
  <si>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</si>
  <si>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</si>
  <si>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</si>
  <si>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</si>
  <si>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</si>
  <si>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</si>
  <si>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</si>
  <si>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</si>
  <si>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</si>
  <si>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</si>
  <si>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</si>
  <si>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</si>
  <si>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</si>
  <si>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</si>
  <si>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</si>
  <si>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</si>
  <si>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</si>
  <si>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</si>
  <si>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</si>
  <si>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</si>
  <si>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</si>
  <si>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</si>
  <si>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</si>
  <si>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</si>
  <si>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</si>
  <si>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</si>
  <si>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</si>
  <si>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</si>
  <si>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</si>
  <si>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</si>
  <si>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</si>
  <si>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</si>
  <si>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</si>
  <si>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</si>
  <si>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</si>
  <si>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</si>
  <si>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</si>
  <si>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</si>
  <si>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</si>
  <si>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</si>
  <si>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</si>
  <si>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</si>
  <si>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</si>
  <si>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</si>
  <si>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</si>
  <si>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</si>
  <si>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</si>
  <si>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</si>
  <si>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</si>
  <si>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</si>
  <si>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</si>
  <si>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</si>
  <si>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</si>
  <si>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</si>
  <si>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</si>
  <si>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</si>
  <si>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</si>
  <si>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</si>
  <si>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</si>
  <si>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</si>
  <si>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</si>
  <si>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</si>
  <si>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</si>
  <si>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</si>
  <si>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</si>
  <si>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</si>
  <si>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</si>
  <si>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</si>
  <si>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</si>
  <si>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</si>
  <si>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</si>
  <si>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</si>
  <si>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</si>
  <si>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</si>
  <si>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</si>
  <si>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</si>
  <si>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</si>
  <si>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</si>
  <si>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</si>
  <si>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</si>
  <si>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</si>
  <si>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</si>
  <si>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</si>
  <si>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</si>
  <si>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</si>
  <si>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</si>
  <si>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</si>
  <si>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</si>
  <si>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</si>
  <si>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</si>
  <si>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</si>
  <si>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</si>
  <si>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</si>
  <si>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</si>
  <si>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</si>
  <si>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</si>
  <si>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</si>
  <si>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</si>
  <si>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</si>
  <si>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</si>
  <si>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</si>
  <si>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</si>
  <si>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</si>
  <si>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</si>
  <si>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</si>
  <si>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</si>
  <si>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</si>
  <si>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</si>
  <si>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</si>
  <si>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</si>
  <si>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</si>
  <si>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</si>
  <si>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</si>
  <si>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</si>
  <si>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</si>
  <si>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</si>
  <si>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</si>
  <si>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</si>
  <si>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</si>
  <si>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</si>
  <si>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</si>
  <si>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</si>
  <si>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</si>
  <si>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</si>
  <si>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</si>
  <si>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</si>
  <si>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</si>
  <si>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</si>
  <si>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</si>
  <si>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</si>
  <si>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</si>
  <si>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</si>
  <si>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</si>
  <si>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</si>
  <si>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</si>
  <si>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</si>
  <si>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</si>
  <si>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</si>
  <si>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</si>
  <si>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</si>
  <si>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</si>
  <si>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</si>
  <si>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</si>
  <si>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</si>
  <si>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</si>
  <si>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</si>
  <si>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</si>
  <si>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</si>
  <si>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</si>
  <si>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</si>
  <si>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</si>
  <si>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</si>
  <si>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</si>
  <si>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</si>
  <si>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</si>
  <si>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</si>
  <si>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</si>
  <si>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</si>
  <si>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</si>
  <si>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</si>
  <si>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</si>
  <si>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</si>
  <si>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</si>
  <si>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</si>
  <si>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</si>
  <si>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</si>
  <si>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</si>
  <si>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</si>
  <si>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</si>
  <si>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</si>
  <si>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</si>
  <si>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</si>
  <si>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</si>
  <si>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</si>
  <si>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</si>
  <si>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</si>
  <si>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</si>
  <si>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</si>
  <si>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</si>
  <si>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</si>
  <si>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</si>
  <si>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</si>
  <si>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</si>
  <si>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</si>
  <si>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</si>
  <si>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</si>
  <si>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</si>
  <si>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</si>
  <si>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</si>
  <si>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</si>
  <si>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</si>
  <si>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</si>
  <si>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</si>
  <si>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</si>
  <si>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</si>
  <si>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</si>
  <si>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</si>
  <si>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</si>
  <si>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</si>
  <si>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</si>
  <si>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</si>
  <si>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</si>
  <si>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</si>
  <si>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</si>
  <si>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</si>
  <si>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</si>
  <si>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</si>
  <si>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</si>
  <si>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</si>
  <si>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</si>
  <si>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</si>
  <si>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</si>
  <si>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</si>
  <si>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</si>
  <si>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</si>
  <si>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</si>
  <si>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</si>
  <si>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</si>
  <si>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</si>
  <si>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</si>
  <si>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</si>
  <si>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</si>
  <si>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</si>
  <si>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</si>
  <si>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</si>
  <si>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</si>
  <si>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</si>
  <si>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</si>
  <si>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</si>
  <si>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</si>
  <si>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</si>
  <si>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</si>
  <si>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</si>
  <si>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</si>
  <si>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</si>
  <si>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</si>
  <si>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</si>
  <si>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</si>
  <si>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</si>
  <si>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</si>
  <si>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</si>
  <si>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</si>
  <si>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</si>
  <si>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</si>
  <si>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</si>
  <si>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</si>
  <si>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</si>
  <si>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</si>
  <si>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</si>
  <si>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</si>
  <si>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</si>
  <si>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</si>
  <si>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</si>
  <si>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</si>
  <si>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</si>
  <si>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</si>
  <si>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</si>
  <si>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</si>
  <si>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</si>
  <si>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</si>
  <si>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</si>
  <si>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</si>
  <si>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</si>
  <si>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</si>
  <si>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</si>
  <si>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</si>
  <si>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</si>
  <si>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</si>
  <si>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</si>
  <si>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</si>
  <si>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</si>
  <si>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</si>
  <si>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</si>
  <si>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</si>
  <si>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</si>
  <si>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</si>
  <si>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</si>
  <si>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</si>
  <si>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</si>
  <si>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</si>
  <si>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</si>
  <si>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</si>
  <si>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</si>
  <si>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</si>
  <si>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</si>
  <si>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</si>
  <si>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</si>
  <si>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</si>
  <si>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</si>
  <si>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</si>
  <si>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</si>
  <si>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</si>
  <si>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</si>
  <si>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</si>
  <si>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</si>
  <si>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</si>
  <si>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</si>
  <si>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</si>
  <si>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</si>
  <si>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</si>
  <si>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</si>
  <si>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</si>
  <si>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</si>
  <si>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</si>
  <si>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</si>
  <si>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</si>
  <si>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</si>
  <si>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</si>
  <si>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</si>
  <si>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</si>
  <si>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</si>
  <si>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</si>
  <si>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</si>
  <si>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</si>
  <si>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</si>
  <si>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</si>
  <si>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</si>
  <si>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</si>
  <si>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</si>
  <si>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</si>
  <si>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</si>
  <si>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</si>
  <si>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</si>
  <si>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</si>
  <si>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</si>
  <si>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</si>
  <si>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</si>
  <si>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</si>
  <si>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</si>
  <si>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</si>
  <si>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</si>
  <si>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</si>
  <si>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</si>
  <si>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</si>
  <si>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</si>
  <si>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</si>
  <si>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</si>
  <si>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</si>
  <si>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</si>
  <si>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</si>
  <si>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</si>
  <si>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</si>
  <si>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</si>
  <si>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</si>
  <si>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</si>
  <si>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</si>
  <si>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</si>
  <si>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</si>
  <si>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</si>
  <si>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</si>
  <si>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</si>
  <si>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</si>
  <si>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</si>
  <si>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</si>
  <si>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</si>
  <si>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</si>
  <si>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</si>
  <si>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</si>
  <si>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</si>
  <si>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</si>
  <si>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</si>
  <si>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</si>
  <si>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</si>
  <si>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</si>
  <si>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</si>
  <si>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</si>
  <si>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</si>
  <si>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</si>
  <si>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</si>
  <si>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</si>
  <si>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</si>
  <si>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</si>
  <si>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</si>
  <si>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</si>
  <si>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</si>
  <si>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</si>
  <si>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</si>
  <si>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</si>
  <si>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</si>
  <si>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</si>
  <si>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</si>
  <si>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</si>
  <si>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</si>
  <si>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</si>
  <si>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</si>
  <si>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</si>
  <si>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</si>
  <si>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</si>
  <si>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</si>
  <si>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</si>
  <si>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</si>
  <si>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</si>
  <si>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</si>
  <si>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</si>
  <si>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</si>
  <si>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</si>
  <si>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</si>
  <si>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</si>
  <si>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</si>
  <si>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</si>
  <si>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</si>
  <si>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</si>
  <si>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</si>
  <si>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</si>
  <si>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</si>
  <si>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</si>
  <si>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</si>
  <si>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</si>
  <si>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</si>
  <si>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</si>
  <si>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</si>
  <si>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</si>
  <si>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</si>
  <si>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</si>
  <si>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</si>
  <si>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</si>
  <si>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</si>
  <si>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</si>
  <si>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</si>
  <si>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</si>
  <si>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</si>
  <si>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</si>
  <si>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</si>
  <si>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</si>
  <si>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</si>
  <si>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</si>
  <si>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</si>
  <si>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</si>
  <si>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</si>
  <si>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</si>
  <si>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</si>
  <si>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</si>
  <si>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</si>
  <si>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</si>
  <si>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</si>
  <si>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</si>
  <si>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</si>
  <si>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</si>
  <si>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</si>
  <si>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</si>
  <si>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</si>
  <si>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</si>
  <si>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</si>
  <si>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</si>
  <si>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</si>
  <si>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</si>
  <si>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</si>
  <si>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</si>
  <si>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</si>
  <si>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</si>
  <si>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</si>
  <si>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</si>
  <si>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</si>
  <si>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</si>
  <si>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</si>
  <si>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</si>
  <si>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</si>
  <si>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</si>
  <si>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</si>
  <si>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</si>
  <si>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</si>
  <si>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</si>
  <si>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</si>
  <si>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</si>
  <si>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</si>
  <si>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</si>
  <si>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</si>
  <si>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</si>
  <si>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</si>
  <si>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</si>
  <si>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</si>
  <si>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</si>
  <si>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</si>
  <si>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</si>
  <si>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</si>
  <si>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</si>
  <si>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</si>
  <si>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</si>
  <si>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</si>
  <si>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</si>
  <si>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</si>
  <si>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</si>
  <si>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</si>
  <si>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</si>
  <si>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</si>
  <si>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</si>
  <si>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</si>
  <si>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</si>
  <si>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</si>
  <si>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</si>
  <si>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</si>
  <si>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</si>
  <si>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</si>
  <si>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</si>
  <si>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</si>
  <si>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</si>
  <si>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</si>
  <si>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</si>
  <si>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</si>
  <si>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</si>
  <si>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</si>
  <si>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</si>
  <si>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</si>
  <si>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</si>
  <si>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</si>
  <si>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</si>
  <si>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</si>
  <si>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</si>
  <si>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</si>
  <si>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</si>
  <si>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</si>
  <si>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</si>
  <si>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</si>
  <si>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</si>
  <si>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</si>
  <si>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</si>
  <si>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</si>
  <si>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</si>
  <si>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</si>
  <si>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</si>
  <si>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</si>
  <si>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</si>
  <si>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</si>
  <si>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</si>
  <si>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</si>
  <si>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</si>
  <si>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</si>
  <si>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</si>
  <si>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</si>
  <si>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</si>
  <si>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</si>
  <si>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</si>
  <si>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</si>
  <si>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</si>
  <si>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</si>
  <si>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</si>
  <si>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</si>
  <si>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</si>
  <si>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</si>
  <si>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</si>
  <si>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</si>
  <si>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</si>
  <si>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</si>
  <si>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</si>
  <si>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</si>
  <si>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</si>
  <si>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</si>
  <si>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</si>
  <si>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</si>
  <si>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</si>
  <si>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</si>
  <si>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</si>
  <si>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</si>
  <si>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</si>
  <si>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</si>
  <si>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</si>
  <si>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</si>
  <si>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</si>
  <si>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</si>
  <si>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</si>
  <si>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</si>
  <si>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</si>
  <si>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</si>
  <si>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</si>
  <si>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</si>
  <si>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</si>
  <si>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</si>
  <si>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</si>
  <si>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</si>
  <si>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</si>
  <si>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</si>
  <si>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</si>
  <si>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</si>
  <si>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</si>
  <si>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</si>
  <si>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</si>
  <si>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</si>
  <si>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</si>
  <si>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</si>
  <si>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</si>
  <si>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</si>
  <si>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</si>
  <si>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</si>
  <si>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</si>
  <si>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</si>
  <si>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</si>
  <si>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</si>
  <si>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</si>
  <si>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</si>
  <si>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</si>
  <si>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</si>
  <si>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</si>
  <si>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</si>
  <si>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</si>
  <si>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</si>
  <si>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</si>
  <si>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</si>
  <si>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</si>
  <si>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</si>
  <si>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</si>
  <si>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</si>
  <si>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</si>
  <si>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</si>
  <si>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</si>
  <si>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</si>
  <si>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</si>
  <si>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</si>
  <si>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</si>
  <si>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</si>
  <si>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</si>
  <si>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</si>
  <si>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</si>
  <si>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</si>
  <si>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</si>
  <si>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</si>
  <si>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</si>
  <si>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</si>
  <si>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</si>
  <si>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</si>
  <si>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</si>
  <si>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</si>
  <si>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</si>
  <si>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</si>
  <si>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</si>
  <si>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</si>
  <si>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</si>
  <si>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</si>
  <si>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</si>
  <si>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</si>
  <si>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</si>
  <si>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</si>
  <si>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</si>
  <si>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</si>
  <si>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</si>
  <si>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</si>
  <si>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</si>
  <si>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</si>
  <si>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</si>
  <si>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</si>
  <si>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</si>
  <si>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</si>
  <si>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</si>
  <si>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</si>
  <si>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</si>
  <si>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</si>
  <si>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</si>
  <si>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</si>
  <si>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</si>
  <si>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</si>
  <si>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</si>
  <si>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</si>
  <si>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</si>
  <si>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</si>
  <si>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</si>
  <si>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</si>
  <si>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</si>
  <si>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</si>
  <si>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</si>
  <si>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</si>
  <si>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</si>
  <si>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</si>
  <si>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</si>
  <si>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</si>
  <si>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</si>
  <si>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</si>
  <si>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</si>
  <si>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</si>
  <si>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</si>
  <si>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</si>
  <si>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</si>
  <si>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</si>
  <si>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</si>
  <si>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</si>
  <si>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</si>
  <si>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</si>
  <si>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</si>
  <si>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</si>
  <si>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</si>
  <si>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</si>
  <si>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</si>
  <si>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</si>
  <si>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</si>
  <si>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</si>
  <si>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</si>
  <si>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</si>
  <si>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</si>
  <si>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</si>
  <si>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</si>
  <si>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</si>
  <si>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</si>
  <si>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</si>
  <si>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</si>
  <si>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</si>
  <si>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</si>
  <si>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</si>
  <si>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</si>
  <si>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</si>
  <si>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</si>
  <si>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</si>
  <si>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</si>
  <si>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</si>
  <si>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</si>
  <si>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</si>
  <si>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</si>
  <si>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</si>
  <si>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</si>
  <si>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</si>
  <si>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</si>
  <si>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</si>
  <si>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</si>
  <si>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</si>
  <si>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</si>
  <si>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</si>
  <si>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</si>
  <si>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</si>
  <si>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</si>
  <si>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</si>
  <si>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</si>
  <si>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</si>
  <si>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</si>
  <si>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</si>
  <si>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</si>
  <si>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</si>
  <si>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</si>
  <si>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</si>
  <si>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</si>
  <si>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</si>
  <si>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</si>
  <si>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</si>
  <si>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</si>
  <si>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</si>
  <si>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</si>
  <si>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</si>
  <si>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</si>
  <si>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</si>
  <si>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</si>
  <si>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</si>
  <si>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</si>
  <si>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</si>
  <si>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</si>
  <si>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</si>
  <si>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</si>
  <si>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</si>
  <si>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</si>
  <si>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</si>
  <si>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</si>
  <si>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</si>
  <si>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</si>
  <si>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</si>
  <si>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</si>
  <si>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</si>
  <si>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</si>
  <si>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</si>
  <si>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</si>
  <si>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</si>
  <si>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</si>
  <si>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</si>
  <si>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</si>
  <si>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</si>
  <si>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</si>
  <si>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</si>
  <si>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</si>
  <si>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</si>
  <si>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</si>
  <si>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</si>
  <si>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</si>
  <si>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</si>
  <si>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</si>
  <si>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</si>
  <si>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</si>
  <si>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</si>
  <si>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</si>
  <si>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</si>
  <si>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</si>
  <si>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</si>
  <si>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</si>
  <si>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</si>
  <si>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</si>
  <si>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</si>
  <si>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</si>
  <si>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</si>
  <si>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</si>
  <si>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</si>
  <si>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</si>
  <si>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</si>
  <si>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</si>
  <si>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</si>
  <si>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</si>
  <si>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</si>
  <si>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</si>
  <si>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</si>
  <si>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</si>
  <si>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</si>
  <si>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</si>
  <si>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</si>
  <si>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</si>
  <si>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</si>
  <si>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</si>
  <si>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</si>
  <si>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</si>
  <si>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</si>
  <si>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</si>
  <si>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</si>
  <si>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</si>
  <si>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</si>
  <si>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</si>
  <si>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</si>
  <si>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</si>
  <si>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</si>
  <si>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</si>
  <si>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</si>
  <si>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</si>
  <si>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</si>
  <si>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</si>
  <si>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</si>
  <si>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</si>
  <si>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</si>
  <si>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</si>
  <si>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</si>
  <si>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</si>
  <si>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</si>
  <si>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</si>
  <si>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</si>
  <si>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</si>
  <si>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</si>
  <si>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</si>
  <si>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</si>
  <si>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</si>
  <si>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</si>
  <si>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</si>
  <si>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</si>
  <si>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</si>
  <si>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</si>
  <si>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</si>
  <si>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</si>
  <si>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</si>
  <si>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</si>
  <si>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</si>
  <si>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</si>
  <si>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</si>
  <si>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</si>
  <si>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</si>
  <si>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</si>
  <si>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</si>
  <si>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</si>
  <si>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</si>
  <si>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</si>
  <si>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</si>
  <si>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</si>
  <si>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</si>
  <si>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</si>
  <si>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</si>
  <si>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</si>
  <si>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</si>
  <si>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</si>
  <si>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</si>
  <si>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</si>
  <si>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</si>
  <si>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</si>
  <si>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</si>
  <si>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</si>
  <si>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</si>
  <si>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</si>
  <si>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</si>
  <si>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</si>
  <si>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</si>
  <si>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</si>
  <si>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</si>
  <si>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</si>
  <si>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</si>
  <si>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</si>
  <si>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</si>
  <si>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</si>
  <si>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</si>
  <si>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</si>
  <si>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</si>
  <si>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</si>
  <si>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</si>
  <si>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</si>
  <si>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</si>
  <si>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</si>
  <si>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</si>
  <si>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</si>
  <si>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</si>
  <si>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</si>
  <si>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</si>
  <si>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</si>
  <si>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</si>
  <si>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</si>
  <si>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</si>
  <si>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</si>
  <si>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</si>
  <si>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</si>
  <si>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</si>
  <si>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</si>
  <si>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</si>
  <si>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</si>
  <si>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</si>
  <si>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</si>
  <si>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</si>
  <si>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</si>
  <si>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</si>
  <si>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</si>
  <si>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</si>
  <si>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</si>
  <si>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</si>
  <si>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</si>
  <si>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</si>
  <si>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</si>
  <si>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</si>
  <si>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</si>
  <si>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</si>
  <si>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</si>
  <si>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</si>
  <si>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</si>
  <si>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</si>
  <si>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</si>
  <si>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</si>
  <si>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</si>
  <si>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</si>
  <si>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</si>
  <si>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</si>
  <si>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</si>
  <si>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</si>
  <si>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</si>
  <si>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</si>
  <si>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</si>
  <si>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</si>
  <si>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</si>
  <si>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</si>
  <si>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</si>
  <si>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</si>
  <si>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</si>
  <si>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</si>
  <si>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</si>
  <si>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</si>
  <si>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</si>
  <si>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</si>
  <si>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</si>
  <si>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</si>
  <si>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</si>
  <si>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</si>
  <si>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</si>
  <si>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</si>
  <si>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</si>
  <si>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</si>
  <si>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</si>
  <si>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</si>
  <si>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</si>
  <si>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</si>
  <si>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</si>
  <si>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</si>
  <si>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</si>
  <si>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</si>
  <si>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</si>
  <si>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</si>
  <si>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</si>
  <si>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</si>
  <si>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</si>
  <si>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</si>
  <si>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</si>
  <si>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</si>
  <si>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</si>
  <si>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</si>
  <si>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</si>
  <si>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</si>
  <si>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</si>
  <si>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</si>
  <si>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</si>
  <si>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</si>
  <si>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</si>
  <si>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</si>
  <si>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</si>
  <si>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</si>
  <si>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</si>
  <si>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</si>
  <si>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</si>
  <si>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</si>
  <si>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</si>
  <si>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</si>
  <si>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</si>
  <si>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</si>
  <si>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</si>
  <si>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</si>
  <si>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</si>
  <si>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</si>
  <si>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</si>
  <si>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</si>
  <si>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</si>
  <si>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</si>
  <si>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</si>
  <si>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</si>
  <si>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</si>
  <si>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</si>
  <si>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</si>
  <si>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</si>
  <si>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</si>
  <si>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</si>
  <si>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</si>
  <si>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</si>
  <si>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</si>
  <si>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</si>
  <si>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</si>
  <si>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</si>
  <si>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</si>
  <si>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</si>
  <si>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</si>
  <si>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</si>
  <si>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</si>
  <si>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</si>
  <si>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</si>
  <si>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</si>
  <si>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</si>
  <si>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</si>
  <si>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</si>
  <si>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</si>
  <si>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</si>
  <si>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</si>
  <si>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</si>
  <si>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</si>
  <si>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</si>
  <si>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</si>
  <si>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</si>
  <si>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</si>
  <si>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</si>
  <si>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</si>
  <si>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</si>
  <si>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</si>
  <si>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</si>
  <si>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</si>
  <si>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</si>
  <si>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</si>
  <si>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</si>
  <si>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</si>
  <si>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</si>
  <si>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</si>
  <si>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</si>
  <si>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</si>
  <si>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</si>
  <si>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</si>
  <si>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</si>
  <si>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</si>
  <si>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</si>
  <si>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</si>
  <si>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</si>
  <si>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</si>
  <si>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</si>
  <si>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</si>
  <si>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</si>
  <si>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</si>
  <si>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</si>
  <si>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</si>
  <si>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</si>
  <si>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</si>
  <si>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</si>
  <si>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</si>
  <si>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</si>
  <si>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</si>
  <si>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</si>
  <si>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</si>
  <si>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</si>
  <si>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</si>
  <si>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</si>
  <si>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</si>
  <si>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</si>
  <si>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</si>
  <si>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</si>
  <si>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</si>
  <si>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</si>
  <si>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</si>
  <si>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</si>
  <si>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</si>
  <si>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</si>
  <si>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</si>
  <si>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</si>
  <si>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</si>
  <si>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</si>
  <si>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</si>
  <si>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</si>
  <si>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</si>
  <si>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</si>
  <si>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</si>
  <si>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</si>
  <si>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</si>
  <si>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</si>
  <si>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</si>
  <si>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</si>
  <si>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</si>
  <si>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</si>
  <si>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</si>
  <si>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</si>
  <si>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</si>
  <si>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</si>
  <si>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</si>
  <si>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</si>
  <si>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</si>
  <si>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</si>
  <si>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</si>
  <si>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</si>
  <si>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</si>
  <si>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</si>
  <si>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</si>
  <si>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</si>
  <si>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</si>
  <si>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</si>
  <si>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</si>
  <si>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</si>
  <si>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</si>
  <si>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</si>
  <si>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</si>
  <si>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</si>
  <si>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</si>
  <si>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</si>
  <si>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</si>
  <si>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</si>
  <si>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</si>
  <si>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</si>
  <si>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</si>
  <si>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</si>
  <si>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</si>
  <si>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</si>
  <si>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</si>
  <si>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</si>
  <si>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</si>
  <si>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</si>
  <si>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</si>
  <si>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</si>
  <si>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</si>
  <si>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</si>
  <si>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</si>
  <si>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</si>
  <si>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</si>
  <si>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</si>
  <si>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</si>
  <si>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</si>
  <si>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</si>
  <si>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</si>
  <si>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</si>
  <si>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</si>
  <si>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</si>
  <si>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</si>
  <si>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</si>
  <si>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</si>
  <si>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</si>
  <si>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</si>
  <si>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</si>
  <si>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</si>
  <si>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</si>
  <si>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</si>
  <si>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</si>
  <si>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</si>
  <si>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</si>
  <si>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</si>
  <si>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</si>
  <si>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</si>
  <si>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</si>
  <si>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</si>
  <si>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</si>
  <si>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</si>
  <si>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</si>
  <si>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</si>
  <si>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</si>
  <si>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</si>
  <si>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</si>
  <si>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</si>
  <si>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</si>
  <si>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</si>
  <si>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</si>
  <si>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</si>
  <si>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</si>
  <si>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</si>
  <si>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</si>
  <si>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</si>
  <si>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</si>
  <si>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</si>
  <si>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</si>
  <si>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</si>
  <si>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</si>
  <si>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</si>
  <si>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</si>
  <si>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</si>
  <si>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</si>
  <si>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</si>
  <si>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</si>
  <si>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</si>
  <si>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</si>
  <si>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</si>
  <si>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</si>
  <si>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</si>
  <si>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</si>
  <si>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</si>
  <si>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</si>
  <si>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</si>
  <si>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</si>
  <si>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</si>
  <si>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</si>
  <si>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</si>
  <si>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</si>
  <si>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</si>
  <si>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</si>
  <si>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</si>
  <si>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</si>
  <si>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</si>
  <si>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</si>
  <si>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</si>
  <si>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</si>
  <si>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</si>
  <si>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</si>
  <si>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</si>
  <si>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</si>
  <si>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</si>
  <si>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</si>
  <si>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</si>
  <si>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</si>
  <si>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</si>
  <si>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</si>
  <si>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</si>
  <si>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</si>
  <si>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</si>
  <si>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</si>
  <si>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</si>
  <si>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</si>
  <si>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</si>
  <si>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</si>
  <si>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</si>
  <si>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</si>
  <si>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</si>
  <si>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</si>
  <si>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</si>
  <si>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</si>
  <si>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</si>
  <si>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</si>
  <si>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</si>
  <si>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</si>
  <si>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</si>
  <si>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</si>
  <si>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</si>
  <si>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</si>
  <si>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</si>
  <si>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</si>
  <si>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</si>
  <si>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</si>
  <si>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</si>
  <si>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</si>
  <si>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</si>
  <si>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</si>
  <si>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</si>
  <si>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</si>
  <si>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</si>
  <si>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</si>
  <si>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</si>
  <si>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</si>
  <si>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</si>
  <si>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</si>
  <si>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</si>
  <si>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</si>
  <si>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</si>
  <si>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</si>
  <si>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</si>
  <si>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</si>
  <si>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</si>
  <si>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</si>
  <si>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</si>
  <si>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</si>
  <si>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</si>
  <si>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</si>
  <si>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</si>
  <si>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</si>
  <si>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</si>
  <si>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</si>
  <si>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</si>
  <si>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</si>
  <si>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</si>
  <si>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</si>
  <si>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</si>
  <si>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</si>
  <si>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</si>
  <si>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</si>
  <si>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</si>
  <si>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</si>
  <si>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</si>
  <si>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</si>
  <si>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</si>
  <si>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</si>
  <si>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</si>
  <si>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</si>
  <si>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</si>
  <si>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</si>
  <si>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</si>
  <si>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</si>
  <si>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</si>
  <si>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</si>
  <si>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</si>
  <si>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</si>
  <si>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</si>
  <si>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</si>
  <si>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</si>
  <si>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</si>
  <si>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</si>
  <si>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</si>
  <si>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</si>
  <si>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</si>
  <si>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</si>
  <si>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</si>
  <si>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</si>
  <si>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</si>
  <si>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</si>
  <si>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</si>
  <si>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</si>
  <si>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</si>
  <si>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</si>
  <si>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</si>
  <si>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</si>
  <si>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</si>
  <si>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</si>
  <si>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</si>
  <si>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</si>
  <si>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</si>
  <si>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</si>
  <si>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</si>
  <si>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</si>
  <si>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</si>
  <si>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</si>
  <si>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</si>
  <si>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</si>
  <si>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</si>
  <si>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</si>
  <si>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</si>
  <si>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</si>
  <si>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</si>
  <si>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</si>
  <si>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</si>
  <si>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</si>
  <si>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</si>
  <si>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</si>
  <si>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</si>
  <si>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</si>
  <si>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</si>
  <si>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</si>
  <si>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</si>
  <si>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</si>
  <si>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</si>
  <si>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</si>
  <si>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</si>
  <si>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</si>
  <si>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</si>
  <si>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</si>
  <si>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</si>
  <si>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</si>
  <si>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</si>
  <si>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</si>
  <si>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</si>
  <si>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</si>
  <si>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</si>
  <si>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</si>
  <si>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</si>
  <si>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</si>
  <si>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</si>
  <si>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</si>
  <si>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</si>
  <si>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</si>
  <si>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</si>
  <si>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</si>
  <si>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</si>
  <si>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</si>
  <si>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</si>
  <si>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</si>
  <si>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</si>
  <si>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</si>
  <si>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</si>
  <si>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</si>
  <si>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</si>
  <si>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</si>
  <si>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</si>
  <si>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</si>
  <si>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</si>
  <si>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</si>
  <si>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</si>
  <si>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</si>
  <si>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</si>
  <si>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</si>
  <si>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</si>
  <si>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</si>
  <si>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</si>
  <si>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</si>
  <si>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</si>
  <si>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</si>
  <si>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</si>
  <si>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</si>
  <si>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</si>
  <si>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</si>
  <si>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</si>
  <si>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</si>
  <si>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</si>
  <si>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</si>
  <si>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</si>
  <si>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</si>
  <si>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</si>
  <si>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</si>
  <si>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</si>
  <si>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</si>
  <si>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</si>
  <si>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</si>
  <si>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</si>
  <si>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</si>
  <si>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</si>
  <si>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</si>
  <si>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</si>
  <si>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</si>
  <si>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</si>
  <si>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</si>
  <si>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</si>
  <si>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</si>
  <si>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</si>
  <si>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</si>
  <si>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</si>
  <si>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</si>
  <si>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</si>
  <si>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</si>
  <si>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</si>
  <si>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</si>
  <si>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</si>
  <si>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</si>
  <si>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</si>
  <si>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</si>
  <si>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</si>
  <si>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</si>
  <si>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</si>
  <si>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</si>
  <si>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</si>
  <si>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</si>
  <si>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</si>
  <si>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</si>
  <si>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</si>
  <si>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</si>
  <si>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</si>
  <si>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</si>
  <si>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</si>
  <si>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</si>
  <si>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</si>
  <si>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</si>
  <si>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</si>
  <si>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</si>
  <si>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</si>
  <si>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</si>
  <si>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</si>
  <si>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</si>
  <si>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</si>
  <si>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</si>
  <si>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</si>
  <si>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</si>
  <si>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</si>
  <si>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</si>
  <si>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</si>
  <si>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</si>
  <si>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</si>
  <si>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</si>
  <si>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</si>
  <si>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</si>
  <si>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</si>
  <si>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</si>
  <si>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</si>
  <si>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</si>
  <si>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</si>
  <si>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</si>
  <si>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</si>
  <si>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</si>
  <si>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</si>
  <si>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</si>
  <si>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</si>
  <si>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</si>
  <si>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</si>
  <si>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</si>
  <si>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</si>
  <si>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</si>
  <si>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</si>
  <si>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</si>
  <si>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</si>
  <si>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</si>
  <si>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</si>
  <si>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</si>
  <si>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</si>
  <si>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</si>
  <si>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</si>
  <si>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</si>
  <si>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</si>
  <si>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</si>
  <si>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</si>
  <si>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</si>
  <si>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</si>
  <si>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</si>
  <si>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</si>
  <si>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</si>
  <si>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</si>
  <si>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</si>
  <si>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</si>
  <si>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</si>
  <si>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</si>
  <si>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</si>
  <si>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</si>
  <si>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</si>
  <si>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</si>
  <si>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</si>
  <si>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</si>
  <si>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</si>
  <si>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</si>
  <si>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</si>
  <si>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</si>
  <si>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</si>
  <si>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</si>
  <si>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</si>
  <si>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</si>
  <si>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</si>
  <si>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</si>
  <si>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</si>
  <si>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</si>
  <si>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</si>
  <si>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</si>
  <si>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</si>
  <si>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</si>
  <si>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</si>
  <si>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</si>
  <si>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</si>
  <si>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</si>
  <si>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</si>
  <si>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</si>
  <si>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</si>
  <si>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</si>
  <si>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</si>
  <si>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</si>
  <si>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</si>
  <si>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</si>
  <si>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</si>
  <si>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</si>
  <si>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</si>
  <si>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</si>
  <si>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</si>
  <si>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</si>
  <si>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</si>
  <si>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</si>
  <si>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</si>
  <si>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</si>
  <si>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</si>
  <si>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</si>
  <si>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</si>
  <si>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</si>
  <si>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</si>
  <si>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</si>
  <si>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</si>
  <si>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</si>
  <si>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</si>
  <si>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</si>
  <si>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</si>
  <si>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</si>
  <si>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</si>
  <si>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</si>
  <si>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</si>
  <si>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</si>
  <si>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</si>
  <si>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</si>
  <si>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</si>
  <si>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</si>
  <si>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</si>
  <si>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</si>
  <si>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</si>
  <si>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</si>
  <si>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</si>
  <si>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</si>
  <si>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</si>
  <si>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</si>
  <si>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</si>
  <si>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</si>
  <si>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</si>
  <si>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</si>
  <si>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</si>
  <si>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</si>
  <si>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</si>
  <si>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</si>
  <si>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</si>
  <si>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</si>
  <si>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</si>
  <si>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</si>
  <si>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</si>
  <si>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</si>
  <si>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</si>
  <si>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</si>
  <si>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</si>
  <si>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</si>
  <si>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</si>
  <si>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</si>
  <si>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</si>
  <si>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</si>
  <si>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</si>
  <si>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</si>
  <si>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</si>
  <si>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</si>
  <si>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</si>
  <si>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</si>
  <si>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</si>
  <si>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</si>
  <si>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</si>
  <si>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</si>
  <si>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</si>
  <si>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</si>
  <si>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</si>
  <si>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</si>
  <si>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</si>
  <si>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</si>
  <si>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</si>
  <si>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</si>
  <si>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</si>
  <si>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</si>
  <si>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</si>
  <si>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</si>
  <si>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</si>
  <si>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</si>
  <si>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</si>
  <si>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</si>
  <si>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</si>
  <si>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</si>
  <si>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</si>
  <si>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</si>
  <si>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</si>
  <si>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</si>
  <si>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</si>
  <si>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</si>
  <si>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</si>
  <si>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</si>
  <si>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</si>
  <si>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</si>
  <si>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</si>
  <si>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</si>
  <si>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</si>
  <si>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</si>
  <si>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</si>
  <si>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</si>
  <si>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</si>
  <si>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</si>
  <si>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</si>
  <si>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</si>
  <si>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</si>
  <si>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</si>
  <si>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</si>
  <si>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</si>
  <si>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</si>
  <si>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</si>
  <si>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</si>
  <si>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</si>
  <si>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</si>
  <si>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</si>
  <si>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</si>
  <si>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</si>
  <si>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</si>
  <si>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</si>
  <si>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</si>
  <si>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</si>
  <si>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</si>
  <si>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</si>
  <si>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</si>
  <si>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</si>
  <si>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</si>
  <si>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</si>
  <si>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</si>
  <si>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</si>
  <si>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</si>
  <si>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</si>
  <si>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</si>
  <si>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</si>
  <si>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</si>
  <si>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</si>
  <si>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</si>
  <si>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</si>
  <si>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</si>
  <si>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</si>
  <si>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</si>
  <si>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</si>
  <si>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</si>
  <si>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</si>
  <si>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</si>
  <si>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</si>
  <si>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</si>
  <si>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</si>
  <si>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</si>
  <si>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</si>
  <si>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</si>
  <si>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</si>
  <si>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</si>
  <si>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</si>
  <si>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</si>
  <si>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</si>
  <si>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</si>
  <si>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</si>
  <si>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</si>
  <si>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</si>
  <si>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</si>
  <si>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</si>
  <si>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</si>
  <si>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</si>
  <si>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</si>
  <si>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</si>
  <si>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</si>
  <si>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</si>
  <si>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</si>
  <si>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</si>
  <si>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</si>
  <si>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</si>
  <si>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</si>
  <si>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</si>
  <si>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</si>
  <si>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</si>
  <si>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</si>
  <si>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</si>
  <si>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</si>
  <si>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</si>
  <si>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</si>
  <si>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</si>
  <si>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</si>
  <si>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</si>
  <si>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</si>
  <si>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</si>
  <si>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</si>
  <si>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</si>
  <si>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</si>
  <si>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</si>
  <si>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</si>
  <si>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</si>
  <si>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</si>
  <si>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</si>
  <si>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</si>
  <si>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</si>
  <si>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</si>
  <si>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</si>
  <si>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</si>
  <si>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</si>
  <si>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</si>
  <si>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</si>
  <si>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</si>
  <si>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</si>
  <si>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</si>
  <si>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</si>
  <si>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</si>
  <si>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</si>
  <si>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</si>
  <si>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</si>
  <si>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</si>
  <si>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</si>
  <si>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</si>
  <si>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</si>
  <si>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</si>
  <si>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</si>
  <si>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</si>
  <si>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</si>
  <si>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</si>
  <si>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</si>
  <si>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</si>
  <si>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</si>
  <si>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</si>
  <si>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</si>
  <si>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</si>
  <si>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</si>
  <si>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</si>
  <si>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</si>
  <si>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</si>
  <si>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</si>
  <si>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</si>
  <si>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</si>
  <si>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</si>
  <si>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</si>
  <si>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</si>
  <si>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</si>
  <si>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</si>
  <si>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</si>
  <si>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</si>
  <si>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</si>
  <si>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</si>
  <si>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</si>
  <si>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</si>
  <si>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</si>
  <si>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</si>
  <si>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</si>
  <si>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</si>
  <si>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</si>
  <si>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</si>
  <si>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</si>
  <si>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</si>
  <si>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</si>
  <si>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</si>
  <si>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</si>
  <si>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</si>
  <si>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</si>
  <si>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</si>
  <si>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</si>
  <si>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</si>
  <si>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</si>
  <si>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</si>
  <si>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</si>
  <si>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</si>
  <si>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</si>
  <si>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</si>
  <si>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</si>
  <si>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</si>
  <si>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</si>
  <si>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</si>
  <si>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</si>
  <si>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</si>
  <si>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</si>
  <si>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</si>
  <si>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</si>
  <si>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</si>
  <si>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</si>
  <si>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</si>
  <si>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</si>
  <si>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</si>
  <si>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</si>
  <si>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</si>
  <si>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</si>
  <si>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</si>
  <si>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</si>
  <si>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</si>
  <si>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</si>
  <si>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</si>
  <si>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</si>
  <si>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</si>
  <si>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</si>
  <si>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</si>
  <si>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</si>
  <si>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</si>
  <si>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</si>
  <si>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</si>
  <si>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</si>
  <si>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</si>
  <si>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</si>
  <si>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</si>
  <si>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</si>
  <si>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</si>
  <si>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</si>
  <si>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</si>
  <si>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</si>
  <si>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</si>
  <si>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</si>
  <si>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</si>
  <si>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</si>
  <si>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</si>
  <si>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</si>
  <si>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</si>
  <si>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</si>
  <si>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</si>
  <si>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</si>
  <si>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</si>
  <si>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</si>
  <si>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</si>
  <si>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</si>
  <si>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</si>
  <si>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</si>
  <si>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</si>
  <si>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</si>
  <si>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</si>
  <si>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</si>
  <si>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</si>
  <si>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</si>
  <si>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</si>
  <si>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</si>
  <si>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</si>
  <si>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</si>
  <si>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</si>
  <si>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</si>
  <si>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</si>
  <si>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</si>
  <si>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</si>
  <si>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</si>
  <si>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</si>
  <si>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</si>
  <si>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</si>
  <si>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</si>
  <si>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</si>
  <si>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</si>
  <si>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</si>
  <si>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</si>
  <si>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</si>
  <si>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</si>
  <si>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</si>
  <si>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</si>
  <si>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</si>
  <si>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</si>
  <si>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</si>
  <si>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</si>
  <si>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</si>
  <si>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</si>
  <si>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</si>
  <si>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</si>
  <si>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</si>
  <si>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</si>
  <si>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</si>
  <si>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</si>
  <si>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</si>
  <si>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</si>
  <si>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</si>
  <si>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</si>
  <si>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</si>
  <si>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</si>
  <si>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</si>
  <si>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</si>
  <si>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</si>
  <si>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</si>
  <si>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</si>
  <si>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</si>
  <si>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</si>
  <si>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</si>
  <si>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</si>
  <si>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</si>
  <si>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</si>
  <si>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</si>
  <si>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</si>
  <si>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</si>
  <si>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</si>
  <si>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</si>
  <si>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</si>
  <si>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</si>
  <si>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</si>
  <si>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</si>
  <si>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</si>
  <si>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</si>
  <si>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</si>
  <si>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</si>
  <si>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</si>
  <si>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</si>
  <si>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</si>
  <si>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</si>
  <si>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</si>
  <si>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</si>
  <si>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</si>
  <si>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</si>
  <si>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</si>
  <si>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</si>
  <si>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</si>
  <si>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</si>
  <si>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</si>
  <si>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</si>
  <si>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</si>
  <si>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</si>
  <si>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</si>
  <si>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</si>
  <si>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</si>
  <si>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</si>
  <si>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</si>
  <si>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</si>
  <si>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</si>
  <si>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</si>
  <si>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</si>
  <si>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</si>
  <si>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</si>
  <si>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</si>
  <si>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</si>
  <si>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</si>
  <si>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</si>
  <si>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</si>
  <si>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</si>
  <si>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</si>
  <si>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</si>
  <si>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</si>
  <si>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</si>
  <si>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</si>
  <si>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</si>
  <si>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</si>
  <si>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</si>
  <si>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</si>
  <si>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</si>
  <si>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</si>
  <si>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</si>
  <si>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</si>
  <si>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</si>
  <si>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</si>
  <si>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</si>
  <si>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</si>
  <si>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</si>
  <si>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</si>
  <si>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</si>
  <si>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</si>
  <si>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</si>
  <si>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</si>
  <si>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</si>
  <si>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</si>
  <si>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</si>
  <si>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</si>
  <si>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</si>
  <si>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</si>
  <si>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</si>
  <si>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</si>
  <si>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</si>
  <si>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</si>
  <si>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</si>
  <si>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</si>
  <si>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</si>
  <si>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</si>
  <si>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</si>
  <si>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</si>
  <si>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</si>
  <si>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</si>
  <si>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</si>
  <si>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</si>
  <si>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</si>
  <si>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</si>
  <si>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</si>
  <si>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</si>
  <si>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</si>
  <si>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</si>
  <si>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</si>
  <si>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</si>
  <si>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</si>
  <si>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</si>
  <si>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</si>
  <si>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</si>
  <si>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</si>
  <si>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</si>
  <si>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</si>
  <si>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</si>
  <si>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</si>
  <si>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</si>
  <si>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</si>
  <si>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</si>
  <si>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</si>
  <si>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</si>
  <si>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</si>
  <si>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</si>
  <si>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</si>
  <si>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</si>
  <si>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</si>
  <si>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</si>
  <si>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</si>
  <si>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</si>
  <si>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</si>
  <si>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</si>
  <si>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</si>
  <si>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</si>
  <si>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</si>
  <si>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</si>
  <si>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</si>
  <si>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</si>
  <si>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</si>
  <si>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</si>
  <si>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</si>
  <si>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</si>
  <si>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</si>
  <si>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</si>
  <si>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</si>
  <si>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</si>
  <si>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</si>
  <si>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</si>
  <si>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</si>
  <si>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</si>
  <si>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</si>
  <si>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</si>
  <si>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</si>
  <si>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</si>
  <si>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</si>
  <si>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</si>
  <si>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</si>
  <si>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</si>
  <si>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</si>
  <si>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</si>
  <si>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</si>
  <si>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</si>
  <si>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</si>
  <si>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</si>
  <si>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</si>
  <si>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</si>
  <si>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</si>
  <si>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</si>
  <si>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</si>
  <si>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</si>
  <si>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</si>
  <si>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</si>
  <si>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</si>
  <si>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</si>
  <si>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</si>
  <si>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</si>
  <si>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</si>
  <si>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</si>
  <si>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</si>
  <si>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</si>
  <si>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</si>
  <si>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</si>
  <si>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</si>
  <si>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</si>
  <si>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</si>
  <si>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</si>
  <si>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</si>
  <si>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</si>
  <si>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</si>
  <si>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</si>
  <si>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</si>
  <si>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</si>
  <si>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</si>
  <si>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</si>
  <si>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</si>
  <si>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</si>
  <si>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</si>
  <si>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</si>
  <si>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</si>
  <si>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</si>
  <si>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</si>
  <si>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</si>
  <si>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</si>
  <si>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</si>
  <si>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</si>
  <si>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</si>
  <si>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</si>
  <si>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</si>
  <si>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</si>
  <si>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</si>
  <si>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</si>
  <si>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</si>
  <si>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</si>
  <si>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</si>
  <si>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</si>
  <si>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</si>
  <si>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</si>
  <si>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</si>
  <si>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</si>
  <si>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</si>
  <si>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</si>
  <si>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</si>
  <si>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</si>
  <si>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</si>
  <si>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</si>
  <si>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</si>
  <si>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</si>
  <si>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</si>
  <si>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</si>
  <si>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</si>
  <si>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</si>
  <si>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</si>
  <si>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</si>
  <si>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</si>
  <si>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</si>
  <si>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</si>
  <si>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</si>
  <si>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</si>
  <si>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</si>
  <si>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</si>
  <si>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</si>
  <si>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</si>
  <si>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</si>
  <si>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</si>
  <si>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</si>
  <si>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</si>
  <si>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</si>
  <si>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</si>
  <si>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</si>
  <si>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</si>
  <si>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</si>
  <si>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</si>
  <si>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</si>
  <si>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</si>
  <si>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</si>
  <si>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</si>
  <si>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</si>
  <si>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</si>
  <si>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</si>
  <si>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</si>
  <si>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</si>
  <si>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</si>
  <si>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</si>
  <si>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</si>
  <si>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</si>
  <si>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</si>
  <si>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</si>
  <si>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</si>
  <si>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</si>
  <si>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</si>
  <si>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</si>
  <si>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</si>
  <si>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</si>
  <si>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</si>
  <si>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</si>
  <si>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</si>
  <si>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</si>
  <si>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</si>
  <si>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</si>
  <si>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</si>
  <si>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</si>
  <si>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</si>
  <si>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</si>
  <si>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</si>
  <si>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</si>
  <si>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</si>
  <si>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</si>
  <si>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</si>
  <si>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</si>
  <si>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</si>
  <si>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</si>
  <si>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</si>
  <si>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</si>
  <si>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</si>
  <si>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</si>
  <si>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</si>
  <si>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</si>
  <si>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</si>
  <si>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</si>
  <si>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</si>
  <si>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</si>
  <si>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</si>
  <si>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</si>
  <si>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</si>
  <si>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</si>
  <si>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</si>
  <si>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</si>
  <si>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</si>
  <si>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</si>
  <si>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</si>
  <si>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</si>
  <si>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</si>
  <si>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</si>
  <si>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</si>
  <si>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</si>
  <si>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</si>
  <si>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</si>
  <si>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</si>
  <si>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</si>
  <si>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</si>
  <si>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</si>
  <si>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</si>
  <si>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</si>
  <si>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</si>
  <si>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</si>
  <si>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</si>
  <si>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</si>
  <si>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</si>
  <si>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</si>
  <si>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</si>
  <si>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</si>
  <si>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</si>
  <si>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</si>
  <si>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</si>
  <si>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</si>
  <si>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</si>
  <si>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</si>
  <si>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</si>
  <si>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</si>
  <si>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</si>
  <si>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</si>
  <si>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</si>
  <si>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</si>
  <si>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</si>
  <si>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</si>
  <si>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</si>
  <si>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</si>
  <si>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</si>
  <si>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</si>
  <si>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</si>
  <si>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</si>
  <si>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</si>
  <si>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</si>
  <si>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</si>
  <si>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</si>
  <si>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</si>
  <si>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</si>
  <si>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</si>
  <si>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</si>
  <si>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</si>
  <si>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</si>
  <si>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</si>
  <si>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</si>
  <si>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</si>
  <si>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</si>
  <si>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</si>
  <si>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</si>
  <si>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</si>
  <si>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</si>
  <si>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</si>
  <si>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</si>
  <si>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</si>
  <si>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</si>
  <si>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</si>
  <si>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</si>
  <si>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</si>
  <si>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</si>
  <si>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</si>
  <si>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</si>
  <si>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</si>
  <si>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</si>
  <si>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</si>
  <si>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</si>
  <si>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</si>
  <si>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</si>
  <si>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</si>
  <si>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</si>
  <si>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</si>
  <si>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</si>
  <si>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</si>
  <si>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</si>
  <si>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</si>
  <si>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</si>
  <si>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</si>
  <si>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</si>
  <si>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</si>
  <si>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</si>
  <si>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</si>
  <si>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</si>
  <si>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</si>
  <si>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</si>
  <si>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</si>
  <si>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</si>
  <si>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</si>
  <si>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</si>
  <si>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</si>
  <si>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</si>
  <si>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</si>
  <si>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</si>
  <si>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</si>
  <si>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</si>
  <si>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</si>
  <si>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</si>
  <si>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</si>
  <si>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</si>
  <si>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</si>
  <si>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</si>
  <si>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</si>
  <si>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</si>
  <si>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</si>
  <si>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</si>
  <si>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</si>
  <si>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</si>
  <si>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</si>
  <si>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</si>
  <si>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</si>
  <si>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</si>
  <si>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</si>
  <si>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</si>
  <si>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</si>
  <si>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</si>
  <si>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</si>
  <si>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</si>
  <si>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</si>
  <si>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</si>
  <si>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</si>
  <si>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</si>
  <si>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</si>
  <si>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</si>
  <si>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</si>
  <si>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</si>
  <si>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</si>
  <si>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</si>
  <si>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</si>
  <si>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</si>
  <si>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</si>
  <si>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</si>
  <si>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</si>
  <si>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</si>
  <si>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</si>
  <si>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</si>
  <si>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</si>
  <si>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</si>
  <si>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</si>
  <si>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</si>
  <si>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</si>
  <si>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</si>
  <si>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</si>
  <si>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</si>
  <si>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</si>
  <si>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</si>
  <si>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</si>
  <si>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</si>
  <si>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</si>
  <si>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</si>
  <si>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</si>
  <si>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</si>
  <si>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</si>
  <si>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</si>
  <si>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</si>
  <si>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</si>
  <si>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</si>
  <si>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</si>
  <si>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</si>
  <si>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</si>
  <si>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</si>
  <si>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</si>
  <si>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</si>
  <si>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</si>
  <si>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</si>
  <si>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</si>
  <si>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</si>
  <si>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</si>
  <si>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</si>
  <si>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</si>
  <si>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</si>
  <si>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</si>
  <si>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</si>
  <si>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</si>
  <si>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</si>
  <si>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</si>
  <si>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</si>
  <si>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</si>
  <si>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</si>
  <si>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</si>
  <si>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</si>
  <si>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</si>
  <si>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</si>
  <si>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</si>
  <si>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</si>
  <si>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</si>
  <si>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</si>
  <si>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</si>
  <si>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</si>
  <si>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</si>
  <si>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</si>
  <si>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</si>
  <si>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</si>
  <si>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</si>
  <si>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</si>
  <si>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</si>
  <si>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</si>
  <si>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</si>
  <si>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</si>
  <si>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</si>
  <si>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</si>
  <si>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</si>
  <si>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</si>
  <si>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</si>
  <si>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</si>
  <si>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</si>
  <si>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</si>
  <si>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</si>
  <si>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</si>
  <si>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</si>
  <si>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</si>
  <si>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</si>
  <si>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</si>
  <si>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</si>
  <si>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</si>
  <si>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</si>
  <si>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</si>
  <si>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</si>
  <si>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</si>
  <si>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</si>
  <si>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</si>
  <si>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</si>
  <si>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</si>
  <si>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</si>
  <si>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</si>
  <si>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</si>
  <si>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</si>
  <si>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</si>
  <si>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</si>
  <si>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</si>
  <si>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</si>
  <si>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</si>
  <si>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</si>
  <si>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</si>
  <si>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</si>
  <si>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</si>
  <si>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</si>
  <si>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</si>
  <si>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</si>
  <si>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</si>
  <si>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</si>
  <si>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</si>
  <si>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</si>
  <si>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</si>
  <si>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</si>
  <si>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</si>
  <si>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</si>
  <si>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</si>
  <si>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</si>
  <si>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</si>
  <si>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</si>
  <si>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</si>
  <si>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</si>
  <si>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</si>
  <si>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</si>
  <si>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</si>
  <si>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</si>
  <si>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</si>
  <si>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</si>
  <si>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</si>
  <si>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</si>
  <si>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</si>
  <si>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</si>
  <si>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</si>
  <si>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</si>
  <si>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</si>
  <si>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</si>
  <si>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</si>
  <si>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</si>
  <si>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</si>
  <si>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</si>
  <si>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</si>
  <si>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</si>
  <si>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</si>
  <si>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</si>
  <si>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</si>
  <si>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</si>
  <si>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</si>
  <si>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</si>
  <si>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</si>
  <si>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</si>
  <si>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</si>
  <si>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</si>
  <si>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</si>
  <si>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</si>
  <si>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</si>
  <si>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</si>
  <si>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</si>
  <si>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</si>
  <si>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</si>
  <si>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</si>
  <si>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</si>
  <si>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</si>
  <si>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</si>
  <si>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</si>
  <si>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</si>
  <si>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</si>
  <si>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</si>
  <si>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</si>
  <si>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</si>
  <si>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</si>
  <si>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</si>
  <si>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</si>
  <si>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</si>
  <si>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</si>
  <si>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</si>
  <si>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</si>
  <si>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</si>
  <si>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</si>
  <si>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</si>
  <si>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</si>
  <si>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</si>
  <si>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</si>
  <si>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</si>
  <si>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</si>
  <si>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</si>
  <si>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</si>
  <si>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</si>
  <si>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</si>
  <si>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</si>
  <si>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</si>
  <si>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</si>
  <si>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</si>
  <si>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</si>
  <si>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</si>
  <si>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</si>
  <si>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</si>
  <si>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</si>
  <si>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</si>
  <si>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</si>
  <si>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</si>
  <si>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</si>
  <si>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</si>
  <si>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</si>
  <si>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</si>
  <si>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</si>
  <si>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</si>
  <si>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</si>
  <si>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</si>
  <si>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</si>
  <si>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</si>
  <si>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</si>
  <si>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</si>
  <si>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</si>
  <si>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</si>
  <si>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</si>
  <si>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</si>
  <si>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</si>
  <si>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</si>
  <si>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</si>
  <si>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</si>
  <si>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</si>
  <si>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</si>
  <si>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</si>
  <si>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</si>
  <si>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</si>
  <si>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</si>
  <si>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</si>
  <si>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</si>
  <si>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</si>
  <si>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</si>
  <si>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</si>
  <si>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</si>
  <si>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</si>
  <si>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</si>
  <si>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</si>
  <si>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</si>
  <si>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</si>
  <si>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</si>
  <si>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</si>
  <si>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</si>
  <si>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</si>
  <si>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</si>
  <si>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</si>
  <si>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</si>
  <si>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</si>
  <si>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</si>
  <si>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</si>
  <si>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</si>
  <si>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</si>
  <si>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</si>
  <si>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</si>
  <si>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</si>
  <si>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</si>
  <si>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</si>
  <si>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</si>
  <si>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</si>
  <si>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</si>
  <si>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</si>
  <si>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</si>
  <si>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</si>
  <si>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</si>
  <si>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</si>
  <si>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</si>
  <si>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</si>
  <si>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</si>
  <si>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</si>
  <si>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</si>
  <si>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</si>
  <si>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</si>
  <si>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</si>
  <si>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</si>
  <si>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</si>
  <si>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</si>
  <si>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</si>
  <si>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</si>
  <si>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</si>
  <si>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</si>
  <si>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</si>
  <si>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</si>
  <si>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</si>
  <si>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</si>
  <si>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</si>
  <si>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</si>
  <si>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</si>
  <si>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</si>
  <si>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</si>
  <si>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</si>
  <si>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</si>
  <si>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</si>
  <si>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</si>
  <si>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</si>
  <si>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</si>
  <si>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</si>
  <si>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</si>
  <si>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</si>
  <si>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</si>
  <si>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</si>
  <si>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</si>
  <si>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</si>
  <si>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</si>
  <si>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</si>
  <si>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</si>
  <si>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</si>
  <si>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</si>
  <si>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</si>
  <si>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</si>
  <si>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</si>
  <si>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</si>
  <si>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</si>
  <si>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</si>
  <si>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</si>
  <si>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</si>
  <si>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</si>
  <si>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</si>
  <si>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</si>
  <si>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</si>
  <si>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</si>
  <si>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</si>
  <si>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</si>
  <si>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</si>
  <si>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</si>
  <si>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</si>
  <si>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</si>
  <si>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</si>
  <si>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</si>
  <si>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</si>
  <si>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</si>
  <si>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</si>
  <si>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</si>
  <si>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</si>
  <si>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</si>
  <si>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</si>
  <si>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</si>
  <si>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</si>
  <si>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</si>
  <si>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</si>
  <si>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</si>
  <si>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</si>
  <si>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</si>
  <si>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</si>
  <si>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</si>
  <si>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</si>
  <si>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</si>
  <si>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</si>
  <si>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</si>
  <si>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</si>
  <si>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</si>
  <si>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</si>
  <si>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</si>
  <si>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</si>
  <si>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</si>
  <si>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</si>
  <si>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</si>
  <si>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</si>
  <si>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</si>
  <si>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</si>
  <si>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</si>
  <si>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</si>
  <si>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</si>
  <si>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</si>
  <si>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</si>
  <si>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</si>
  <si>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</si>
  <si>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</si>
  <si>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</si>
  <si>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</si>
  <si>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</si>
  <si>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</si>
  <si>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</si>
  <si>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</si>
  <si>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</si>
  <si>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</si>
  <si>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</si>
  <si>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</si>
  <si>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</si>
  <si>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</si>
  <si>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</si>
  <si>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</si>
  <si>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</si>
  <si>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</si>
  <si>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</si>
  <si>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</si>
  <si>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</si>
  <si>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</si>
  <si>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</si>
  <si>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</si>
  <si>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</si>
  <si>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</si>
  <si>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</si>
  <si>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</si>
  <si>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</si>
  <si>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</si>
  <si>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</si>
  <si>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</si>
  <si>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</si>
  <si>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</si>
  <si>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</si>
  <si>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</si>
  <si>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</si>
  <si>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</si>
  <si>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</si>
  <si>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</si>
  <si>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</si>
  <si>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</si>
  <si>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</si>
  <si>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</si>
  <si>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</si>
  <si>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</si>
  <si>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</si>
  <si>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</si>
  <si>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</si>
  <si>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</si>
  <si>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</si>
  <si>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</si>
  <si>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</si>
  <si>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</si>
  <si>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</si>
  <si>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</si>
  <si>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</si>
  <si>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</si>
  <si>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</si>
  <si>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</si>
  <si>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</si>
  <si>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</si>
  <si>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</si>
  <si>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</si>
  <si>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</si>
  <si>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</si>
  <si>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</si>
  <si>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</si>
  <si>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</si>
  <si>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</si>
  <si>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</si>
  <si>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</si>
  <si>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</si>
  <si>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</si>
  <si>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</si>
  <si>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</si>
  <si>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</si>
  <si>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</si>
  <si>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</si>
  <si>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</si>
  <si>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</si>
  <si>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</si>
  <si>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</si>
  <si>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</si>
  <si>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</si>
  <si>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</si>
  <si>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</si>
  <si>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</si>
  <si>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</si>
  <si>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</si>
  <si>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</si>
  <si>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</si>
  <si>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</si>
  <si>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</si>
  <si>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</si>
  <si>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</si>
  <si>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</si>
  <si>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</si>
  <si>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</si>
  <si>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</si>
  <si>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</si>
  <si>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</si>
  <si>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</si>
  <si>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</si>
  <si>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</si>
  <si>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</si>
  <si>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</si>
  <si>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</si>
  <si>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</si>
  <si>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</si>
  <si>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</si>
  <si>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</si>
  <si>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</si>
  <si>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</si>
  <si>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</si>
  <si>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</si>
  <si>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</si>
  <si>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</si>
  <si>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</si>
  <si>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</si>
  <si>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</si>
  <si>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</si>
  <si>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</si>
  <si>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</si>
  <si>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</si>
  <si>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</si>
  <si>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</si>
  <si>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</si>
  <si>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</si>
  <si>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</si>
  <si>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</si>
  <si>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</si>
  <si>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</si>
  <si>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</si>
  <si>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</si>
  <si>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</si>
  <si>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</si>
  <si>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</si>
  <si>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</si>
  <si>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</si>
  <si>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</si>
  <si>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</si>
  <si>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</si>
  <si>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</si>
  <si>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</si>
  <si>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</si>
  <si>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</si>
  <si>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</si>
  <si>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</si>
  <si>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</si>
  <si>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</si>
  <si>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</si>
  <si>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</si>
  <si>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</si>
  <si>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</si>
  <si>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</si>
  <si>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</si>
  <si>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</si>
  <si>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</si>
  <si>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</si>
  <si>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</si>
  <si>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</si>
  <si>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</si>
  <si>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</si>
  <si>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</si>
  <si>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</si>
  <si>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</si>
  <si>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</si>
  <si>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</si>
  <si>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</si>
  <si>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</si>
  <si>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</si>
  <si>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</si>
  <si>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</si>
  <si>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</si>
  <si>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</si>
  <si>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</si>
  <si>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</si>
  <si>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</si>
  <si>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</si>
  <si>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</si>
  <si>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</si>
  <si>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</si>
  <si>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</si>
  <si>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</si>
  <si>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</si>
  <si>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</si>
  <si>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</si>
  <si>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</si>
  <si>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</si>
  <si>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</si>
  <si>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</si>
  <si>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</si>
  <si>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</si>
  <si>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</si>
  <si>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</si>
  <si>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</si>
  <si>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</si>
  <si>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</si>
  <si>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</si>
  <si>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</si>
  <si>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</si>
  <si>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</si>
  <si>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</si>
  <si>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</si>
  <si>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</si>
  <si>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</si>
  <si>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</si>
  <si>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</si>
  <si>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</si>
  <si>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</si>
  <si>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</si>
  <si>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</si>
  <si>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</si>
  <si>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</si>
  <si>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</si>
  <si>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</si>
  <si>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</si>
  <si>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</si>
  <si>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</si>
  <si>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</si>
  <si>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</si>
  <si>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</si>
  <si>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</si>
  <si>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</si>
  <si>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</si>
  <si>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</si>
  <si>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</si>
  <si>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</si>
  <si>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</si>
  <si>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</si>
  <si>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</si>
  <si>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</si>
  <si>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</si>
  <si>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</si>
  <si>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</si>
  <si>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</si>
  <si>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</si>
  <si>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</si>
  <si>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</si>
  <si>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</si>
  <si>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</si>
  <si>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</si>
  <si>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</si>
  <si>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</si>
  <si>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</si>
  <si>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</si>
  <si>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</si>
  <si>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</si>
  <si>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</si>
  <si>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</si>
  <si>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</si>
  <si>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</si>
  <si>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</si>
  <si>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</si>
  <si>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</si>
  <si>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</si>
  <si>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</si>
  <si>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</si>
  <si>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</si>
  <si>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</si>
  <si>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</si>
  <si>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</si>
  <si>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</si>
  <si>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</si>
  <si>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</si>
  <si>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</si>
  <si>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</si>
  <si>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</si>
  <si>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</si>
  <si>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</si>
  <si>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</si>
  <si>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</si>
  <si>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</si>
  <si>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</si>
  <si>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</si>
  <si>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</si>
  <si>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</si>
  <si>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</si>
  <si>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</si>
  <si>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</si>
  <si>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</si>
  <si>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</si>
  <si>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</si>
  <si>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</si>
  <si>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</si>
  <si>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</si>
  <si>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</si>
  <si>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</si>
  <si>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</si>
  <si>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</si>
  <si>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</si>
  <si>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</si>
  <si>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</si>
  <si>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</si>
  <si>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</si>
  <si>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</si>
  <si>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</si>
  <si>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</si>
  <si>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</si>
  <si>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</si>
  <si>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</si>
  <si>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</si>
  <si>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</si>
  <si>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</si>
  <si>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</si>
  <si>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</si>
  <si>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</si>
  <si>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</si>
  <si>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</si>
  <si>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</si>
  <si>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</si>
  <si>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</si>
  <si>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</si>
  <si>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</si>
  <si>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</si>
  <si>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</si>
  <si>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</si>
  <si>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</si>
  <si>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</si>
  <si>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</si>
  <si>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</si>
  <si>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</si>
  <si>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</si>
  <si>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</si>
  <si>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</si>
  <si>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</si>
  <si>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</si>
  <si>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</si>
  <si>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</si>
  <si>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</si>
  <si>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</si>
  <si>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</si>
  <si>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</si>
  <si>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</si>
  <si>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</si>
  <si>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</si>
  <si>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</si>
  <si>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</si>
  <si>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</si>
  <si>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</si>
  <si>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</si>
  <si>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</si>
  <si>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</si>
  <si>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</si>
  <si>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</si>
  <si>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</si>
  <si>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</si>
  <si>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</si>
  <si>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</si>
  <si>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</si>
  <si>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</si>
  <si>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</si>
  <si>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</si>
  <si>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</si>
  <si>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</si>
  <si>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</si>
  <si>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</si>
  <si>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</si>
  <si>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</si>
  <si>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</si>
  <si>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</si>
  <si>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</si>
  <si>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</si>
  <si>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</si>
  <si>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</si>
  <si>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</si>
  <si>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</si>
  <si>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</si>
  <si>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</si>
  <si>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</si>
  <si>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</si>
  <si>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</si>
  <si>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</si>
  <si>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</si>
  <si>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</si>
  <si>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</si>
  <si>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</si>
  <si>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</si>
  <si>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</si>
  <si>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</si>
  <si>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</si>
  <si>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</si>
  <si>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</si>
  <si>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</si>
  <si>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</si>
  <si>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</si>
  <si>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</si>
  <si>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</si>
  <si>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</si>
  <si>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</si>
  <si>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</si>
  <si>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</si>
  <si>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</si>
  <si>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</si>
  <si>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</si>
  <si>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</si>
  <si>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</si>
  <si>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</si>
  <si>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</si>
  <si>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</si>
  <si>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</si>
  <si>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</si>
  <si>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</si>
  <si>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</si>
  <si>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</si>
  <si>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</si>
  <si>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</si>
  <si>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</si>
  <si>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</si>
  <si>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</si>
  <si>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</si>
  <si>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</si>
  <si>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</si>
  <si>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</si>
  <si>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</si>
  <si>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</si>
  <si>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</si>
  <si>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</si>
  <si>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</si>
  <si>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</si>
  <si>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</si>
  <si>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</si>
  <si>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</si>
  <si>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</si>
  <si>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</si>
  <si>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</si>
  <si>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</si>
  <si>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</si>
  <si>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</si>
  <si>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</si>
  <si>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</si>
  <si>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</si>
  <si>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</si>
  <si>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</si>
  <si>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</si>
  <si>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</si>
  <si>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</si>
  <si>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</si>
  <si>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</si>
  <si>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</si>
  <si>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</si>
  <si>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</si>
  <si>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</si>
  <si>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</si>
  <si>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</si>
  <si>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</si>
  <si>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</si>
  <si>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</si>
  <si>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</si>
  <si>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</si>
  <si>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</si>
  <si>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</si>
  <si>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</si>
  <si>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</si>
  <si>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</si>
  <si>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</si>
  <si>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</si>
  <si>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</si>
  <si>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</si>
  <si>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</si>
  <si>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</si>
  <si>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</si>
  <si>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</si>
  <si>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</si>
  <si>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</si>
  <si>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</si>
  <si>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</si>
  <si>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</si>
  <si>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</si>
  <si>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</si>
  <si>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</si>
  <si>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</si>
  <si>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</si>
  <si>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</si>
  <si>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</si>
  <si>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</si>
  <si>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</si>
  <si>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</si>
  <si>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</si>
  <si>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</si>
  <si>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</si>
  <si>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</si>
  <si>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</si>
  <si>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</si>
  <si>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</si>
  <si>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</si>
  <si>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</si>
  <si>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</si>
  <si>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</si>
  <si>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</si>
  <si>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</si>
  <si>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</si>
  <si>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</si>
  <si>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</si>
  <si>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</si>
  <si>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</si>
  <si>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</si>
  <si>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</si>
  <si>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</si>
  <si>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</si>
  <si>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</si>
  <si>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</si>
  <si>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</si>
  <si>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</si>
  <si>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</si>
  <si>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</si>
  <si>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</si>
  <si>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</si>
  <si>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</si>
  <si>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</si>
  <si>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</si>
  <si>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</si>
  <si>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</si>
  <si>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</si>
  <si>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</si>
  <si>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</si>
  <si>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</si>
  <si>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</si>
  <si>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</si>
  <si>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</si>
  <si>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</si>
  <si>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</si>
  <si>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</si>
  <si>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</si>
  <si>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</si>
  <si>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</si>
  <si>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</si>
  <si>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</si>
  <si>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</si>
  <si>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</si>
  <si>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</si>
  <si>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</si>
  <si>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</si>
  <si>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</si>
  <si>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</si>
  <si>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</si>
  <si>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</si>
  <si>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</si>
  <si>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</si>
  <si>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</si>
  <si>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</si>
  <si>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</si>
  <si>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</si>
  <si>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</si>
  <si>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</si>
  <si>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</si>
  <si>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</si>
  <si>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</si>
  <si>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</si>
  <si>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</si>
  <si>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</si>
  <si>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</si>
  <si>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</si>
  <si>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</si>
  <si>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</si>
  <si>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</si>
  <si>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</si>
  <si>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</si>
  <si>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</si>
  <si>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</si>
  <si>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</si>
  <si>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</si>
  <si>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</si>
  <si>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</si>
  <si>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</si>
  <si>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</si>
  <si>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</si>
  <si>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</si>
  <si>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</si>
  <si>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</si>
  <si>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</si>
  <si>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</si>
  <si>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</si>
  <si>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</si>
  <si>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</si>
  <si>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</si>
  <si>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</si>
  <si>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</si>
  <si>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</si>
  <si>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</si>
  <si>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</si>
  <si>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</si>
  <si>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</si>
  <si>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</si>
  <si>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</si>
  <si>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</si>
  <si>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</si>
  <si>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</si>
  <si>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</si>
  <si>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</si>
  <si>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</si>
  <si>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</si>
  <si>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</si>
  <si>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</si>
  <si>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</si>
  <si>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</si>
  <si>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</si>
  <si>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</si>
  <si>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</si>
  <si>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</si>
  <si>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</si>
  <si>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</si>
  <si>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</si>
  <si>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</si>
  <si>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</si>
  <si>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</si>
  <si>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</si>
  <si>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</si>
  <si>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</si>
  <si>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</si>
  <si>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</si>
  <si>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</si>
  <si>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</si>
  <si>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</si>
  <si>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</si>
  <si>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</si>
  <si>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</si>
  <si>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</si>
  <si>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</si>
  <si>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</si>
  <si>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</si>
  <si>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</si>
  <si>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</si>
  <si>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</si>
  <si>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</si>
  <si>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</si>
  <si>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</si>
  <si>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</si>
  <si>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</si>
  <si>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</si>
  <si>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</si>
  <si>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</si>
  <si>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</si>
  <si>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</si>
  <si>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</si>
  <si>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</si>
  <si>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</si>
  <si>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</si>
  <si>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</si>
  <si>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</si>
  <si>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</si>
  <si>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</si>
  <si>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</si>
  <si>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</si>
  <si>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</si>
  <si>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</si>
  <si>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</si>
  <si>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</si>
  <si>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</si>
  <si>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</si>
  <si>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</si>
  <si>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</si>
  <si>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</si>
  <si>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</si>
  <si>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</si>
  <si>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</si>
  <si>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</si>
  <si>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</si>
  <si>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</si>
  <si>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</si>
  <si>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</si>
  <si>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</si>
  <si>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</si>
  <si>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</si>
  <si>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</si>
  <si>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</si>
  <si>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</si>
  <si>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</si>
  <si>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</si>
  <si>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</si>
  <si>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</si>
  <si>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</si>
  <si>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</si>
  <si>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</si>
  <si>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</si>
  <si>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</si>
  <si>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</si>
  <si>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</si>
  <si>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</si>
  <si>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</si>
  <si>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</si>
  <si>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</si>
  <si>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</si>
  <si>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</si>
  <si>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</si>
  <si>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</si>
  <si>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</si>
  <si>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</si>
  <si>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</si>
  <si>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</si>
  <si>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</si>
  <si>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</si>
  <si>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</si>
  <si>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</si>
  <si>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</si>
  <si>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</si>
  <si>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</si>
  <si>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</si>
  <si>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</si>
  <si>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</si>
  <si>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</si>
  <si>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</si>
  <si>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</si>
  <si>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</si>
  <si>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</si>
  <si>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</si>
  <si>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</si>
  <si>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</si>
  <si>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</si>
  <si>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</si>
  <si>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</si>
  <si>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</si>
  <si>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</si>
  <si>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</si>
  <si>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</si>
  <si>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</si>
  <si>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</si>
  <si>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</si>
  <si>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</si>
  <si>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</si>
  <si>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</si>
  <si>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</si>
  <si>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</si>
  <si>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</si>
  <si>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</si>
  <si>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</si>
  <si>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</si>
  <si>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</si>
  <si>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</si>
  <si>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</si>
  <si>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</si>
  <si>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</si>
  <si>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</si>
  <si>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</si>
  <si>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</si>
  <si>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</si>
  <si>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</si>
  <si>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</si>
  <si>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</si>
  <si>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</si>
  <si>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</si>
  <si>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</si>
  <si>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</si>
  <si>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</si>
  <si>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</si>
  <si>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</si>
  <si>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</si>
  <si>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</si>
  <si>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</si>
  <si>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</si>
  <si>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</si>
  <si>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</si>
  <si>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</si>
  <si>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</si>
  <si>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</si>
  <si>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</si>
  <si>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</si>
  <si>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</si>
  <si>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</si>
  <si>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</si>
  <si>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</si>
  <si>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</si>
  <si>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</si>
  <si>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</si>
  <si>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</si>
  <si>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</si>
  <si>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</si>
  <si>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</si>
  <si>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</si>
  <si>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</si>
  <si>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</si>
  <si>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</si>
  <si>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</si>
  <si>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</si>
  <si>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</si>
  <si>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</si>
  <si>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</si>
  <si>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</si>
  <si>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</si>
  <si>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</si>
  <si>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</si>
  <si>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</si>
  <si>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</si>
  <si>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</si>
  <si>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</si>
  <si>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</si>
  <si>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</si>
  <si>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</si>
  <si>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</si>
  <si>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</si>
  <si>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</si>
  <si>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</si>
  <si>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</si>
  <si>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</si>
  <si>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</si>
  <si>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</si>
  <si>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</si>
  <si>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</si>
  <si>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</si>
  <si>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</si>
  <si>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</si>
  <si>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</si>
  <si>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</si>
  <si>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</si>
  <si>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</si>
  <si>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</si>
  <si>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</si>
  <si>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</si>
  <si>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</si>
  <si>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</si>
  <si>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</si>
  <si>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</si>
  <si>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</si>
  <si>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</si>
  <si>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</si>
  <si>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</si>
  <si>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</si>
  <si>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</si>
  <si>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</si>
  <si>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</si>
  <si>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</si>
  <si>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</si>
  <si>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</si>
  <si>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</si>
  <si>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</si>
  <si>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</si>
  <si>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</si>
  <si>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</si>
  <si>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</si>
  <si>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</si>
  <si>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</si>
  <si>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</si>
  <si>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</si>
  <si>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</si>
  <si>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</si>
  <si>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</si>
  <si>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</si>
  <si>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</si>
  <si>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</si>
  <si>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</si>
  <si>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</si>
  <si>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</si>
  <si>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</si>
  <si>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</si>
  <si>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</si>
  <si>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</si>
  <si>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</si>
  <si>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</si>
  <si>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</si>
  <si>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</si>
  <si>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</si>
  <si>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</si>
  <si>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</si>
  <si>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</si>
  <si>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</si>
  <si>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</si>
  <si>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</si>
  <si>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</si>
  <si>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</si>
  <si>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</si>
  <si>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</si>
  <si>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</si>
  <si>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</si>
  <si>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</si>
  <si>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</si>
  <si>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</si>
  <si>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</si>
  <si>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</si>
  <si>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</si>
  <si>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</si>
  <si>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</si>
  <si>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</si>
  <si>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</si>
  <si>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</si>
  <si>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</si>
  <si>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</si>
  <si>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</si>
  <si>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</si>
  <si>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</si>
  <si>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</si>
  <si>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</si>
  <si>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</si>
  <si>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</si>
  <si>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</si>
  <si>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</si>
  <si>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</si>
  <si>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</si>
  <si>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</si>
  <si>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</si>
  <si>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</si>
  <si>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</si>
  <si>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</si>
  <si>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</si>
  <si>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</si>
  <si>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</si>
  <si>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</si>
  <si>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</si>
  <si>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</si>
  <si>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</si>
  <si>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</si>
  <si>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</si>
  <si>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</si>
  <si>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</si>
  <si>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</si>
  <si>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</si>
  <si>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</si>
  <si>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</si>
  <si>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</si>
  <si>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</si>
  <si>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</si>
  <si>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</si>
  <si>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</si>
  <si>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</si>
  <si>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</si>
  <si>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</si>
  <si>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</si>
  <si>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</si>
  <si>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</si>
  <si>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</si>
  <si>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</si>
  <si>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</si>
  <si>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</si>
  <si>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</si>
  <si>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</si>
  <si>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</si>
  <si>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</si>
  <si>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</si>
  <si>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</si>
  <si>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</si>
  <si>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</si>
  <si>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</si>
  <si>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</si>
  <si>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</si>
  <si>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</si>
  <si>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</si>
  <si>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</si>
  <si>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</si>
  <si>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</si>
  <si>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</si>
  <si>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</si>
  <si>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</si>
  <si>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</si>
  <si>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</si>
  <si>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</si>
  <si>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</si>
  <si>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</si>
  <si>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</si>
  <si>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</si>
  <si>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</si>
  <si>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</si>
  <si>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</si>
  <si>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</si>
  <si>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</si>
  <si>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</si>
  <si>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</si>
  <si>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</si>
  <si>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</si>
  <si>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</si>
  <si>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</si>
  <si>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</si>
  <si>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</si>
  <si>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</si>
  <si>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</si>
  <si>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</si>
  <si>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</si>
  <si>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</si>
  <si>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</si>
  <si>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</si>
  <si>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</si>
  <si>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</si>
  <si>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</si>
  <si>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</si>
  <si>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</si>
  <si>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</si>
  <si>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</si>
  <si>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</si>
  <si>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</si>
  <si>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</si>
  <si>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</si>
  <si>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</si>
  <si>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</si>
  <si>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</si>
  <si>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</si>
  <si>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</si>
  <si>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</si>
  <si>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</si>
  <si>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</si>
  <si>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</si>
  <si>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</si>
  <si>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</si>
  <si>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</si>
  <si>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</si>
  <si>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</si>
  <si>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</si>
  <si>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</si>
  <si>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</si>
  <si>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</si>
  <si>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</si>
  <si>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</si>
  <si>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</si>
  <si>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</si>
  <si>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</si>
  <si>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</si>
  <si>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</si>
  <si>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</si>
  <si>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</si>
  <si>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</si>
  <si>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</si>
  <si>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</si>
  <si>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</si>
  <si>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</si>
  <si>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</si>
  <si>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</si>
  <si>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</si>
  <si>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</si>
  <si>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</si>
  <si>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</si>
  <si>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</si>
  <si>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</si>
  <si>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</si>
  <si>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</si>
  <si>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</si>
  <si>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</si>
  <si>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</si>
  <si>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</si>
  <si>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</si>
  <si>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</si>
  <si>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</si>
  <si>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</si>
  <si>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</si>
  <si>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</si>
  <si>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</si>
  <si>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</si>
  <si>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</si>
  <si>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</si>
  <si>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</si>
  <si>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</si>
  <si>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</si>
  <si>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</si>
  <si>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</si>
  <si>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</si>
  <si>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</si>
  <si>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</si>
  <si>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</si>
  <si>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</si>
  <si>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</si>
  <si>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</si>
  <si>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</si>
  <si>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</si>
  <si>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</si>
  <si>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</si>
  <si>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</si>
  <si>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</si>
  <si>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</si>
  <si>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</si>
  <si>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</si>
  <si>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</si>
  <si>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</si>
  <si>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</si>
  <si>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</si>
  <si>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</si>
  <si>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</si>
  <si>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</si>
  <si>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</si>
  <si>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</si>
  <si>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</si>
  <si>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</si>
  <si>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</si>
  <si>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</si>
  <si>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</si>
  <si>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</si>
  <si>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</si>
  <si>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</si>
  <si>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</si>
  <si>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</si>
  <si>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</si>
  <si>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</si>
  <si>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</si>
  <si>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</si>
  <si>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</si>
  <si>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</si>
  <si>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</si>
  <si>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</si>
  <si>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</si>
  <si>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</si>
  <si>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</si>
  <si>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</si>
  <si>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</si>
  <si>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</si>
  <si>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</si>
  <si>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</si>
  <si>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</si>
  <si>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</si>
  <si>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</si>
  <si>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</si>
  <si>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</si>
  <si>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</si>
  <si>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</si>
  <si>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</si>
  <si>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</si>
  <si>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</si>
  <si>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</si>
  <si>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</si>
  <si>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</si>
  <si>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</si>
  <si>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</si>
  <si>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</si>
  <si>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</si>
  <si>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</si>
  <si>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</si>
  <si>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</si>
  <si>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</si>
  <si>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</si>
  <si>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</si>
  <si>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</si>
  <si>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</si>
  <si>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</si>
  <si>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</si>
  <si>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</si>
  <si>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</si>
  <si>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</si>
  <si>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</si>
  <si>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</si>
  <si>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</si>
  <si>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</si>
  <si>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</si>
  <si>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</si>
  <si>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</si>
  <si>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</si>
  <si>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</si>
  <si>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</si>
  <si>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</si>
  <si>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</si>
  <si>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</si>
  <si>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</si>
  <si>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</si>
  <si>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</si>
  <si>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</si>
  <si>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</si>
  <si>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</si>
  <si>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</si>
  <si>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</si>
  <si>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</si>
  <si>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</si>
  <si>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</si>
  <si>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</si>
  <si>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</si>
  <si>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</si>
  <si>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</si>
  <si>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</si>
  <si>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</si>
  <si>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</si>
  <si>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</si>
  <si>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</si>
  <si>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</si>
  <si>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</si>
  <si>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</si>
  <si>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</si>
  <si>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</si>
  <si>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</si>
  <si>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</si>
  <si>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</si>
  <si>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</si>
  <si>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</si>
  <si>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</si>
  <si>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</si>
  <si>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</si>
  <si>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</si>
  <si>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</si>
  <si>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</si>
  <si>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</si>
  <si>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</si>
  <si>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</si>
  <si>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</si>
  <si>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</si>
  <si>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</si>
  <si>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</si>
  <si>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</si>
  <si>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</si>
  <si>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</si>
  <si>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</si>
  <si>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</si>
  <si>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</si>
  <si>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</si>
  <si>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</si>
  <si>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</si>
  <si>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</si>
  <si>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</si>
  <si>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</si>
  <si>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</si>
  <si>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</si>
  <si>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</si>
  <si>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</si>
  <si>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</si>
  <si>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</si>
  <si>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</si>
  <si>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</si>
  <si>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</si>
  <si>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</si>
  <si>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</si>
  <si>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</si>
  <si>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</si>
  <si>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</si>
  <si>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</si>
  <si>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</si>
  <si>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</si>
  <si>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</si>
  <si>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</si>
  <si>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</si>
  <si>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</si>
  <si>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</si>
  <si>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</si>
  <si>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</si>
  <si>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</si>
  <si>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</si>
  <si>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</si>
  <si>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</si>
  <si>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</si>
  <si>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</si>
  <si>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</si>
  <si>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</si>
  <si>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</si>
  <si>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</si>
  <si>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</si>
  <si>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</si>
  <si>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</si>
  <si>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</si>
  <si>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</si>
  <si>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</si>
  <si>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</si>
  <si>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</si>
  <si>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</si>
  <si>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</si>
  <si>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</si>
  <si>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</si>
  <si>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</si>
  <si>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</si>
  <si>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</si>
  <si>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</si>
  <si>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</si>
  <si>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</si>
  <si>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</si>
  <si>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</si>
  <si>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</si>
  <si>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</si>
  <si>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</si>
  <si>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</si>
  <si>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</si>
  <si>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</si>
  <si>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</si>
  <si>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</si>
  <si>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</si>
  <si>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</si>
  <si>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</si>
  <si>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</si>
  <si>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</si>
  <si>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</si>
  <si>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</si>
  <si>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</si>
  <si>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</si>
  <si>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</si>
  <si>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</si>
  <si>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</si>
  <si>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</si>
  <si>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</si>
  <si>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</si>
  <si>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</si>
  <si>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</si>
  <si>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</si>
  <si>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</si>
  <si>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</si>
  <si>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</si>
  <si>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</si>
  <si>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</si>
  <si>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</si>
  <si>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</si>
  <si>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</si>
  <si>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</si>
  <si>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</si>
  <si>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</si>
  <si>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</si>
  <si>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</si>
  <si>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</si>
  <si>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</si>
  <si>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</si>
  <si>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</si>
  <si>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</si>
  <si>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</si>
  <si>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</si>
  <si>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</si>
  <si>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</si>
  <si>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</si>
  <si>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</si>
  <si>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</si>
  <si>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</si>
  <si>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</si>
  <si>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</si>
  <si>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</si>
  <si>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</si>
  <si>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</si>
  <si>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</si>
  <si>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</si>
  <si>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</si>
  <si>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</si>
  <si>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</si>
  <si>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</si>
  <si>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</si>
  <si>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</si>
  <si>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</si>
  <si>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</si>
  <si>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</si>
  <si>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</si>
  <si>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</si>
  <si>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</si>
  <si>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</si>
  <si>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</si>
  <si>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</si>
  <si>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</si>
  <si>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</si>
  <si>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</si>
  <si>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</si>
  <si>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</si>
  <si>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</si>
  <si>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</si>
  <si>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</si>
  <si>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</si>
  <si>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</si>
  <si>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</si>
  <si>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</si>
  <si>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</si>
  <si>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</si>
  <si>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</si>
  <si>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</si>
  <si>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</si>
  <si>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</si>
  <si>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</si>
  <si>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</si>
  <si>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</si>
  <si>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</si>
  <si>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</si>
  <si>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</si>
  <si>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</si>
  <si>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</si>
  <si>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</si>
  <si>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</si>
  <si>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</si>
  <si>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</si>
  <si>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</si>
  <si>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</si>
  <si>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</si>
  <si>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</si>
  <si>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</si>
  <si>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</si>
  <si>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</si>
  <si>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</si>
  <si>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</si>
  <si>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</si>
  <si>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</si>
  <si>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</si>
  <si>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</si>
  <si>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</si>
  <si>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</si>
  <si>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</si>
  <si>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</si>
  <si>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</si>
  <si>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</si>
  <si>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</si>
  <si>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</si>
  <si>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</si>
  <si>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</si>
  <si>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</si>
  <si>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</si>
  <si>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</si>
  <si>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</si>
  <si>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</si>
  <si>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</si>
  <si>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</si>
  <si>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</si>
  <si>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</si>
  <si>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</si>
  <si>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</si>
  <si>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</si>
  <si>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</si>
  <si>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</si>
  <si>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</si>
  <si>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</si>
  <si>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</si>
  <si>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</si>
  <si>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</si>
  <si>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</si>
  <si>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</si>
  <si>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</si>
  <si>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</si>
  <si>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</si>
  <si>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</si>
  <si>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</si>
  <si>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</si>
  <si>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</si>
  <si>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</si>
  <si>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</si>
  <si>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</si>
  <si>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</si>
  <si>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</si>
  <si>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</si>
  <si>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</si>
  <si>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</si>
  <si>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</si>
  <si>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</si>
  <si>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</si>
  <si>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</si>
  <si>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</si>
  <si>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</si>
  <si>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</si>
  <si>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</si>
  <si>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</si>
  <si>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</si>
  <si>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</si>
  <si>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</si>
  <si>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</si>
  <si>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</si>
  <si>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</si>
  <si>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</si>
  <si>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</si>
  <si>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</si>
  <si>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</si>
  <si>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</si>
  <si>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</si>
  <si>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</si>
  <si>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</si>
  <si>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</si>
  <si>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</si>
  <si>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</si>
  <si>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</si>
  <si>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</si>
  <si>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</si>
  <si>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</si>
  <si>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</si>
  <si>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</si>
  <si>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</si>
  <si>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</si>
  <si>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</si>
  <si>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</si>
  <si>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</si>
  <si>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</si>
  <si>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</si>
  <si>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</si>
  <si>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</si>
  <si>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</si>
  <si>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</si>
  <si>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</si>
  <si>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</si>
  <si>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</si>
  <si>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</si>
  <si>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</si>
  <si>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</si>
  <si>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</si>
  <si>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</si>
  <si>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</si>
  <si>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</si>
  <si>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</si>
  <si>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</si>
  <si>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</si>
  <si>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</si>
  <si>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</si>
  <si>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</si>
  <si>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</si>
  <si>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</si>
  <si>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</si>
  <si>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</si>
  <si>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</si>
  <si>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</si>
  <si>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</si>
  <si>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</si>
  <si>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</si>
  <si>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</si>
  <si>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</si>
  <si>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</si>
  <si>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</si>
  <si>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</si>
  <si>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</si>
  <si>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</si>
  <si>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</si>
  <si>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</si>
  <si>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</si>
  <si>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</si>
  <si>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</si>
  <si>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</si>
  <si>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</si>
  <si>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</si>
  <si>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</si>
  <si>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</si>
  <si>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</si>
  <si>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</si>
  <si>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</si>
  <si>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</si>
  <si>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</si>
  <si>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</si>
  <si>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</si>
  <si>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</si>
  <si>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</si>
  <si>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</si>
  <si>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</si>
  <si>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</si>
  <si>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</si>
  <si>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</si>
  <si>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</si>
  <si>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</si>
  <si>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</si>
  <si>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</si>
  <si>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</si>
  <si>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</si>
  <si>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</si>
  <si>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</si>
  <si>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</si>
  <si>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</si>
  <si>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</si>
  <si>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</si>
  <si>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</si>
  <si>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</si>
  <si>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</si>
  <si>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</si>
  <si>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</si>
  <si>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</si>
  <si>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</si>
  <si>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</si>
  <si>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</si>
  <si>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</si>
  <si>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</si>
  <si>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</si>
  <si>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</si>
  <si>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</si>
  <si>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</si>
  <si>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</si>
  <si>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</si>
  <si>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</si>
  <si>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</si>
  <si>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</si>
  <si>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</si>
  <si>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</si>
  <si>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</si>
  <si>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</si>
  <si>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</si>
  <si>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</si>
  <si>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</si>
  <si>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</si>
  <si>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</si>
  <si>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</si>
  <si>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</si>
  <si>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</si>
  <si>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</si>
  <si>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</si>
  <si>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</si>
  <si>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</si>
  <si>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</si>
  <si>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</si>
  <si>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</si>
  <si>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</si>
  <si>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</si>
  <si>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</si>
  <si>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</si>
  <si>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</si>
  <si>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</si>
  <si>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</si>
  <si>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</si>
  <si>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</si>
  <si>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</si>
  <si>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</si>
  <si>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</si>
  <si>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</si>
  <si>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</si>
  <si>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</si>
  <si>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</si>
  <si>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</si>
  <si>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</si>
  <si>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</si>
  <si>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</si>
  <si>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</si>
  <si>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</si>
  <si>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</si>
  <si>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</si>
  <si>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</si>
  <si>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</si>
  <si>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</si>
  <si>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</si>
  <si>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</si>
  <si>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</si>
  <si>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</si>
  <si>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</si>
  <si>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</si>
  <si>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</si>
  <si>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</si>
  <si>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</si>
  <si>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</si>
  <si>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</si>
  <si>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</si>
  <si>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</si>
  <si>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</si>
  <si>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</si>
  <si>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</si>
  <si>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</si>
  <si>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</si>
  <si>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</si>
  <si>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</si>
  <si>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</si>
  <si>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</si>
  <si>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</si>
  <si>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</si>
  <si>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</si>
  <si>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</si>
  <si>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</si>
  <si>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</si>
  <si>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</si>
  <si>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</si>
  <si>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</si>
  <si>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</si>
  <si>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</si>
  <si>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</si>
  <si>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</si>
  <si>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</si>
  <si>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</si>
  <si>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</si>
  <si>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</si>
  <si>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</si>
  <si>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</si>
  <si>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</si>
  <si>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</si>
  <si>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</si>
  <si>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</si>
  <si>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</si>
  <si>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</si>
  <si>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</si>
  <si>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</si>
  <si>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</si>
  <si>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</si>
  <si>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</si>
  <si>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</si>
  <si>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</si>
  <si>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</si>
  <si>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</si>
  <si>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</si>
  <si>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</si>
  <si>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</si>
  <si>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</si>
  <si>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</si>
  <si>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</si>
  <si>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</si>
  <si>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</si>
  <si>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</si>
  <si>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</si>
  <si>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</si>
  <si>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</si>
  <si>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</si>
  <si>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</si>
  <si>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</si>
  <si>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</si>
  <si>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</si>
  <si>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</si>
  <si>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</si>
  <si>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</si>
  <si>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</si>
  <si>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</si>
  <si>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</si>
  <si>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</si>
  <si>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</si>
  <si>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</si>
  <si>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</si>
  <si>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</si>
  <si>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</si>
  <si>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</si>
  <si>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</si>
  <si>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</si>
  <si>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</si>
  <si>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</si>
  <si>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</si>
  <si>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</si>
  <si>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</si>
  <si>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</si>
  <si>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</si>
  <si>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</si>
  <si>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</si>
  <si>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</si>
  <si>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</si>
  <si>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</si>
  <si>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</si>
  <si>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</si>
  <si>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</si>
  <si>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</si>
  <si>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</si>
  <si>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</si>
  <si>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</si>
  <si>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</si>
  <si>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</si>
  <si>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</si>
  <si>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</si>
  <si>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</si>
  <si>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</si>
  <si>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</si>
  <si>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</si>
  <si>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</si>
  <si>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</si>
  <si>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</si>
  <si>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</si>
  <si>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</si>
  <si>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</si>
  <si>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</si>
  <si>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</si>
  <si>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</si>
  <si>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</si>
  <si>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</si>
  <si>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</si>
  <si>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</si>
  <si>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</si>
  <si>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</si>
  <si>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</si>
  <si>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</si>
  <si>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</si>
  <si>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</si>
  <si>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</si>
  <si>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</si>
  <si>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</si>
  <si>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</si>
  <si>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</si>
  <si>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</si>
  <si>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</si>
  <si>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</si>
  <si>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</si>
  <si>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</si>
  <si>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</si>
  <si>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</si>
  <si>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</si>
  <si>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</si>
  <si>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</si>
  <si>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</si>
  <si>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</si>
  <si>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</si>
  <si>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</si>
  <si>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</si>
  <si>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</si>
  <si>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</si>
  <si>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</si>
  <si>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</si>
  <si>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</si>
  <si>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</si>
  <si>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</si>
  <si>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</si>
  <si>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</si>
  <si>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</si>
  <si>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</si>
  <si>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</si>
  <si>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</si>
  <si>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</si>
  <si>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</si>
  <si>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</si>
  <si>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</si>
  <si>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</si>
  <si>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</si>
  <si>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</si>
  <si>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</si>
  <si>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</si>
  <si>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</si>
  <si>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</si>
  <si>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</si>
  <si>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</si>
  <si>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</si>
  <si>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</si>
  <si>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</si>
  <si>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</si>
  <si>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</si>
  <si>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</si>
  <si>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</si>
  <si>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</si>
  <si>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</si>
  <si>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</si>
  <si>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</si>
  <si>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</si>
  <si>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</si>
  <si>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</si>
  <si>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</si>
  <si>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</si>
  <si>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</si>
  <si>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</si>
  <si>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</si>
  <si>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</si>
  <si>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</si>
  <si>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</si>
  <si>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</si>
  <si>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</si>
  <si>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</si>
  <si>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</si>
  <si>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</si>
  <si>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</si>
  <si>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</si>
  <si>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</si>
  <si>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</si>
  <si>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</si>
  <si>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</si>
  <si>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</si>
  <si>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</si>
  <si>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</si>
  <si>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</si>
  <si>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</si>
  <si>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</si>
  <si>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</si>
  <si>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</si>
  <si>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</si>
  <si>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</si>
  <si>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</si>
  <si>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</si>
  <si>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</si>
  <si>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</si>
  <si>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</si>
  <si>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</si>
  <si>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</si>
  <si>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</si>
  <si>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</si>
  <si>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</si>
  <si>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</si>
  <si>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</si>
  <si>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</si>
  <si>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</si>
  <si>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</si>
  <si>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</si>
  <si>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</si>
  <si>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</si>
  <si>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</si>
  <si>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</si>
  <si>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</si>
  <si>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</si>
  <si>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</si>
  <si>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</si>
  <si>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</si>
  <si>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</si>
  <si>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</si>
  <si>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</si>
  <si>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</si>
  <si>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</si>
  <si>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</si>
  <si>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</si>
  <si>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</si>
  <si>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</si>
  <si>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</si>
  <si>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</si>
  <si>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</si>
  <si>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</si>
  <si>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</si>
  <si>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</si>
  <si>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</si>
  <si>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</si>
  <si>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</si>
  <si>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</si>
  <si>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</si>
  <si>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</si>
  <si>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</si>
  <si>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</si>
  <si>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</si>
  <si>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</si>
  <si>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</si>
  <si>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</si>
  <si>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</si>
  <si>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</si>
  <si>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</si>
  <si>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</si>
  <si>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</si>
  <si>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</si>
  <si>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</si>
  <si>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</si>
  <si>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</si>
  <si>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</si>
  <si>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</si>
  <si>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</si>
  <si>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</si>
  <si>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</si>
  <si>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</si>
  <si>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</si>
  <si>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</si>
  <si>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</si>
  <si>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</si>
  <si>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</si>
  <si>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</si>
  <si>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</si>
  <si>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</si>
  <si>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</si>
  <si>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</si>
  <si>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</si>
  <si>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</si>
  <si>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</si>
  <si>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</si>
  <si>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</si>
  <si>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</si>
  <si>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</si>
  <si>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</si>
  <si>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</si>
  <si>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</si>
  <si>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</si>
  <si>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</si>
  <si>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</si>
  <si>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</si>
  <si>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</si>
  <si>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</si>
  <si>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</si>
  <si>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</si>
  <si>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</si>
  <si>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</si>
  <si>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</si>
  <si>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</si>
  <si>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</si>
  <si>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</si>
  <si>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</si>
  <si>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</si>
  <si>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</si>
  <si>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</si>
  <si>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</si>
  <si>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</si>
  <si>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</si>
  <si>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</si>
  <si>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</si>
  <si>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</si>
  <si>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</si>
  <si>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</si>
  <si>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</si>
  <si>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</si>
  <si>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</si>
  <si>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</si>
  <si>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</si>
  <si>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</si>
  <si>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</si>
  <si>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</si>
  <si>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</si>
  <si>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</si>
  <si>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</si>
  <si>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</si>
  <si>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</si>
  <si>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</si>
  <si>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</si>
  <si>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</si>
  <si>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</si>
  <si>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</si>
  <si>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</si>
  <si>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</si>
  <si>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</si>
  <si>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</si>
  <si>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</si>
  <si>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</si>
  <si>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</si>
  <si>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</si>
  <si>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</si>
  <si>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</si>
  <si>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</si>
  <si>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</si>
  <si>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</si>
  <si>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</si>
  <si>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</si>
  <si>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</si>
  <si>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</si>
  <si>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</si>
  <si>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</si>
  <si>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</si>
  <si>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</si>
  <si>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</si>
  <si>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</si>
  <si>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</si>
  <si>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</si>
  <si>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</si>
  <si>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</si>
  <si>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</si>
  <si>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</si>
  <si>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</si>
  <si>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</si>
  <si>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</si>
  <si>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</si>
  <si>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</si>
  <si>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</si>
  <si>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</si>
  <si>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</si>
  <si>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</si>
  <si>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</si>
  <si>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</si>
  <si>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</si>
  <si>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</si>
  <si>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</si>
  <si>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</si>
  <si>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</si>
  <si>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</si>
  <si>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</si>
  <si>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</si>
  <si>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</si>
  <si>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</si>
  <si>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</si>
  <si>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</si>
  <si>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</si>
  <si>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</si>
  <si>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</si>
  <si>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</si>
  <si>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</si>
  <si>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</si>
  <si>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</si>
  <si>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</si>
  <si>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</si>
  <si>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</si>
  <si>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</si>
  <si>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</si>
  <si>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</si>
  <si>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</si>
  <si>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</si>
  <si>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</si>
  <si>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</si>
  <si>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</si>
  <si>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</si>
  <si>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</si>
  <si>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</si>
  <si>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</si>
  <si>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</si>
  <si>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</si>
  <si>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</si>
  <si>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</si>
  <si>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</si>
  <si>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</si>
  <si>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</si>
  <si>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</si>
  <si>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</si>
  <si>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</si>
  <si>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</si>
  <si>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</si>
  <si>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</si>
  <si>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</si>
  <si>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</si>
  <si>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</si>
  <si>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</si>
  <si>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</si>
  <si>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</si>
  <si>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</si>
  <si>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</si>
  <si>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</si>
  <si>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</si>
  <si>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</si>
  <si>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</si>
  <si>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</si>
  <si>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</si>
  <si>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</si>
  <si>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</si>
  <si>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</si>
  <si>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</si>
  <si>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</si>
  <si>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</si>
  <si>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</si>
  <si>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</si>
  <si>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</si>
  <si>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</si>
  <si>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</si>
  <si>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</si>
  <si>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</si>
  <si>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</si>
  <si>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</si>
  <si>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</si>
  <si>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</si>
  <si>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</si>
  <si>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</si>
  <si>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</si>
  <si>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</si>
  <si>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</si>
  <si>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</si>
  <si>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</si>
  <si>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</si>
  <si>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</si>
  <si>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</si>
  <si>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</si>
  <si>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</si>
  <si>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</si>
  <si>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</si>
  <si>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</si>
  <si>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</si>
  <si>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</si>
  <si>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</si>
  <si>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</si>
  <si>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</si>
  <si>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</si>
  <si>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</si>
  <si>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</si>
  <si>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</si>
  <si>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</si>
  <si>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</si>
  <si>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</si>
  <si>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</si>
  <si>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</si>
  <si>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</si>
  <si>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</si>
  <si>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</si>
  <si>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</si>
  <si>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</si>
  <si>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</si>
  <si>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</si>
  <si>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</si>
  <si>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</si>
  <si>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</si>
  <si>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</si>
  <si>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</si>
  <si>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</si>
  <si>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</si>
  <si>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</si>
  <si>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</si>
  <si>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</si>
  <si>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</si>
  <si>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</si>
  <si>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</si>
  <si>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</si>
  <si>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</si>
  <si>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</si>
  <si>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</si>
  <si>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</si>
  <si>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</si>
  <si>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</si>
  <si>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</si>
  <si>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</si>
  <si>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</si>
  <si>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</si>
  <si>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</si>
  <si>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</si>
  <si>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</si>
  <si>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</si>
  <si>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</si>
  <si>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</si>
  <si>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</si>
  <si>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</si>
  <si>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</si>
  <si>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</si>
  <si>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</si>
  <si>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</si>
  <si>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</si>
  <si>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</si>
  <si>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</si>
  <si>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</si>
  <si>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</si>
  <si>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</si>
  <si>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</si>
  <si>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</si>
  <si>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</si>
  <si>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</si>
  <si>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</si>
  <si>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</si>
  <si>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</si>
  <si>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</si>
  <si>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</si>
  <si>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</si>
  <si>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</si>
  <si>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</si>
  <si>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</si>
  <si>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</si>
  <si>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</si>
  <si>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</si>
  <si>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</si>
  <si>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</si>
  <si>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</si>
  <si>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</si>
  <si>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</si>
  <si>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</si>
  <si>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</si>
  <si>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</si>
  <si>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</si>
  <si>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</si>
  <si>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</si>
  <si>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</si>
  <si>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</si>
  <si>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</si>
  <si>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</si>
  <si>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</si>
  <si>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</si>
  <si>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</si>
  <si>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</si>
  <si>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</si>
  <si>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</si>
  <si>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</si>
  <si>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</si>
  <si>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</si>
  <si>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</si>
  <si>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</si>
  <si>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</si>
  <si>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</si>
  <si>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</si>
  <si>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</si>
  <si>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</si>
  <si>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</si>
  <si>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</si>
  <si>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</si>
  <si>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</si>
  <si>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</si>
  <si>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</si>
  <si>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</si>
  <si>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</si>
  <si>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</si>
  <si>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</si>
  <si>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</si>
  <si>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</si>
  <si>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</si>
  <si>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</si>
  <si>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</si>
  <si>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</si>
  <si>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</si>
  <si>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</si>
  <si>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</si>
  <si>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</si>
  <si>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</si>
  <si>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</si>
  <si>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</si>
  <si>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</si>
  <si>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</si>
  <si>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</si>
  <si>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</si>
  <si>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</si>
  <si>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</si>
  <si>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</si>
  <si>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</si>
  <si>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</si>
  <si>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</si>
  <si>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</si>
  <si>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</si>
  <si>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</si>
  <si>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</si>
  <si>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</si>
  <si>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</si>
  <si>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</si>
  <si>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</si>
  <si>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</si>
  <si>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</si>
  <si>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</si>
  <si>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</si>
  <si>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</si>
  <si>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</si>
  <si>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</si>
  <si>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</si>
  <si>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</si>
  <si>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</si>
  <si>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</si>
  <si>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</si>
  <si>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</si>
  <si>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</si>
  <si>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</si>
  <si>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</si>
  <si>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</si>
  <si>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</si>
  <si>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</si>
  <si>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</si>
  <si>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</si>
  <si>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</si>
  <si>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</si>
  <si>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</si>
  <si>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</si>
  <si>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</si>
  <si>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</si>
  <si>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</si>
  <si>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</si>
  <si>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</si>
  <si>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</si>
  <si>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</si>
  <si>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</si>
  <si>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</si>
  <si>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</si>
  <si>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</si>
  <si>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</si>
  <si>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</si>
  <si>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</si>
  <si>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</si>
  <si>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</si>
  <si>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</si>
  <si>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</si>
  <si>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</si>
  <si>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</si>
  <si>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</si>
  <si>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</si>
  <si>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</si>
  <si>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</si>
  <si>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</si>
  <si>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</si>
  <si>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</si>
  <si>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</si>
  <si>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</si>
  <si>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</si>
  <si>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</si>
  <si>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</si>
  <si>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</si>
  <si>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</si>
  <si>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</si>
  <si>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</si>
  <si>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</si>
  <si>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</si>
  <si>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</si>
  <si>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</si>
  <si>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</si>
  <si>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</si>
  <si>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</si>
  <si>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</si>
  <si>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</si>
  <si>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</si>
  <si>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</si>
  <si>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</si>
  <si>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</si>
  <si>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</si>
  <si>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</si>
  <si>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</si>
  <si>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</si>
  <si>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</si>
  <si>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</si>
  <si>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</si>
  <si>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</si>
  <si>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</si>
  <si>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</si>
  <si>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</si>
  <si>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</si>
  <si>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</si>
  <si>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</si>
  <si>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</si>
  <si>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</si>
  <si>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</si>
  <si>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</si>
  <si>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</si>
  <si>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</si>
  <si>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</si>
  <si>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</si>
  <si>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</si>
  <si>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</si>
  <si>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</si>
  <si>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</si>
  <si>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</si>
  <si>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</si>
  <si>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</si>
  <si>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</si>
  <si>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</si>
  <si>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</si>
  <si>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</si>
  <si>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</si>
  <si>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</si>
  <si>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</si>
  <si>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</si>
  <si>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</si>
  <si>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</si>
  <si>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</si>
  <si>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</si>
  <si>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</si>
  <si>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</si>
  <si>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</si>
  <si>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</si>
  <si>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</si>
  <si>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</si>
  <si>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</si>
  <si>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</si>
  <si>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</si>
  <si>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</si>
  <si>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</si>
  <si>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</si>
  <si>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</si>
  <si>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</si>
  <si>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</si>
  <si>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</si>
  <si>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</si>
  <si>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</si>
  <si>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</si>
  <si>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</si>
  <si>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</si>
  <si>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</si>
  <si>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</si>
  <si>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</si>
  <si>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</si>
  <si>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</si>
  <si>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</si>
  <si>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</si>
  <si>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</si>
  <si>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</si>
  <si>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</si>
  <si>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</si>
  <si>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</si>
  <si>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</si>
  <si>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</si>
  <si>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</si>
  <si>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</si>
  <si>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</si>
  <si>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</si>
  <si>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</si>
  <si>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</si>
  <si>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</si>
  <si>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</si>
  <si>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</si>
  <si>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</si>
  <si>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</si>
  <si>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</si>
  <si>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</si>
  <si>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</si>
  <si>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</si>
  <si>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</si>
  <si>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</si>
  <si>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</si>
  <si>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</si>
  <si>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</si>
  <si>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</si>
  <si>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</si>
  <si>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</si>
  <si>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</si>
  <si>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</si>
  <si>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</si>
  <si>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</si>
  <si>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</si>
  <si>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</si>
  <si>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</si>
  <si>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</si>
  <si>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</si>
  <si>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</si>
  <si>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</si>
  <si>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</si>
  <si>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</si>
  <si>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</si>
  <si>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</si>
  <si>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</si>
  <si>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</si>
  <si>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</si>
  <si>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</si>
  <si>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</si>
  <si>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</si>
  <si>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</si>
  <si>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</si>
  <si>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</si>
  <si>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</si>
  <si>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</si>
  <si>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</si>
  <si>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</si>
  <si>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</si>
  <si>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</si>
  <si>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</si>
  <si>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</si>
  <si>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</si>
  <si>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</si>
  <si>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</si>
  <si>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</si>
  <si>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</si>
  <si>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</si>
  <si>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</si>
  <si>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</si>
  <si>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</si>
  <si>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</si>
  <si>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</si>
  <si>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</si>
  <si>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</si>
  <si>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</si>
  <si>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</si>
  <si>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</si>
  <si>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</si>
  <si>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</si>
  <si>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</si>
  <si>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</si>
  <si>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</si>
  <si>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</si>
  <si>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</si>
  <si>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</si>
  <si>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</si>
  <si>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</si>
  <si>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</si>
  <si>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</si>
  <si>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</si>
  <si>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</si>
  <si>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</si>
  <si>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</si>
  <si>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</si>
  <si>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</si>
  <si>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</si>
  <si>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</si>
  <si>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</si>
  <si>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</si>
  <si>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</si>
  <si>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</si>
  <si>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</si>
  <si>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</si>
  <si>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</si>
  <si>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</si>
  <si>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</si>
  <si>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</si>
  <si>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</si>
  <si>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</si>
  <si>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</si>
  <si>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</si>
  <si>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</si>
  <si>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</si>
  <si>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</si>
  <si>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</si>
  <si>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</si>
  <si>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</si>
  <si>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</si>
  <si>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</si>
  <si>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</si>
  <si>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</si>
  <si>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</si>
  <si>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</si>
  <si>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</si>
  <si>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</si>
  <si>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</si>
  <si>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</si>
  <si>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</si>
  <si>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</si>
  <si>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</si>
  <si>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</si>
  <si>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</si>
  <si>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</si>
  <si>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</si>
  <si>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</si>
  <si>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</si>
  <si>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</si>
  <si>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</si>
  <si>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</si>
  <si>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</si>
  <si>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</si>
  <si>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</si>
  <si>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</si>
  <si>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</si>
  <si>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</si>
  <si>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</si>
  <si>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</si>
  <si>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</si>
  <si>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</si>
  <si>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</si>
  <si>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</si>
  <si>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</si>
  <si>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</si>
  <si>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</si>
  <si>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</si>
  <si>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</si>
  <si>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</si>
  <si>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</si>
  <si>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</si>
  <si>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</si>
  <si>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</si>
  <si>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</si>
  <si>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</si>
  <si>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</si>
  <si>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</si>
  <si>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</si>
  <si>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</si>
  <si>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</si>
  <si>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</si>
  <si>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</si>
  <si>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</si>
  <si>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</si>
  <si>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</si>
  <si>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</si>
  <si>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</si>
  <si>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</si>
  <si>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</si>
  <si>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</si>
  <si>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</si>
  <si>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</si>
  <si>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</si>
  <si>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</si>
  <si>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</si>
  <si>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</si>
  <si>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</si>
  <si>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</si>
  <si>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</si>
  <si>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</si>
  <si>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</si>
  <si>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</si>
  <si>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</si>
  <si>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</si>
  <si>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</si>
  <si>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</si>
  <si>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</si>
  <si>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</si>
  <si>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</si>
  <si>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</si>
  <si>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</si>
  <si>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</si>
  <si>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</si>
  <si>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</si>
  <si>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</si>
  <si>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</si>
  <si>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</si>
  <si>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</si>
  <si>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</si>
  <si>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</si>
  <si>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</si>
  <si>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</si>
  <si>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</si>
  <si>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</si>
  <si>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</si>
  <si>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</si>
  <si>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</si>
  <si>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</si>
  <si>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</si>
  <si>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</si>
  <si>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</si>
  <si>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</si>
  <si>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</si>
  <si>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</si>
  <si>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</si>
  <si>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</si>
  <si>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</si>
  <si>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</si>
  <si>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</si>
  <si>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</si>
  <si>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</si>
  <si>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</si>
  <si>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</si>
  <si>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</si>
  <si>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</si>
  <si>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</si>
  <si>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</si>
  <si>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</si>
  <si>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</si>
  <si>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</si>
  <si>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</si>
  <si>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</si>
  <si>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</si>
  <si>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</si>
  <si>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</si>
  <si>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</si>
  <si>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</si>
  <si>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</si>
  <si>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</si>
  <si>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</si>
  <si>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</si>
  <si>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</si>
  <si>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</si>
  <si>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</si>
  <si>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</si>
  <si>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</si>
  <si>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</si>
  <si>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</si>
  <si>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</si>
  <si>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</si>
  <si>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</si>
  <si>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</si>
  <si>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</si>
  <si>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</si>
  <si>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</si>
  <si>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</si>
  <si>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</si>
  <si>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</si>
  <si>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</si>
  <si>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</si>
  <si>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</si>
  <si>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</si>
  <si>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</si>
  <si>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</si>
  <si>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</si>
  <si>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</si>
  <si>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</si>
  <si>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</si>
  <si>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</si>
  <si>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</si>
  <si>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</si>
  <si>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</si>
  <si>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</si>
  <si>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</si>
  <si>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</si>
  <si>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</si>
  <si>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</si>
  <si>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</si>
  <si>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</si>
  <si>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</si>
  <si>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</si>
  <si>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</si>
  <si>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</si>
  <si>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</si>
  <si>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</si>
  <si>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</si>
  <si>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</si>
  <si>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</si>
  <si>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</si>
  <si>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</si>
  <si>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</si>
  <si>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</si>
  <si>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</si>
  <si>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</si>
  <si>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</si>
  <si>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</si>
  <si>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</si>
  <si>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</si>
  <si>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</si>
  <si>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</si>
  <si>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</si>
  <si>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</si>
  <si>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</si>
  <si>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</si>
  <si>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</si>
  <si>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</si>
  <si>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</si>
  <si>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</si>
  <si>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</si>
  <si>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</si>
  <si>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</si>
  <si>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</si>
  <si>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</si>
  <si>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</si>
  <si>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</si>
  <si>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</si>
  <si>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</si>
  <si>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</si>
  <si>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</si>
  <si>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</si>
  <si>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</si>
  <si>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</si>
  <si>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</si>
  <si>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</si>
  <si>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</si>
  <si>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</si>
  <si>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</si>
  <si>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</si>
  <si>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</si>
  <si>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</si>
  <si>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</si>
  <si>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</si>
  <si>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</si>
  <si>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</si>
  <si>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</si>
  <si>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</si>
  <si>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</si>
  <si>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</si>
  <si>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</si>
  <si>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</si>
  <si>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</si>
  <si>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</si>
  <si>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</si>
  <si>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</si>
  <si>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</si>
  <si>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</si>
  <si>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</si>
  <si>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</si>
  <si>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</si>
  <si>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</si>
  <si>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</si>
  <si>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</si>
  <si>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</si>
  <si>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</si>
  <si>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</si>
  <si>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</si>
  <si>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</si>
  <si>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</si>
  <si>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</si>
  <si>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</si>
  <si>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</si>
  <si>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</si>
  <si>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</si>
  <si>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</si>
  <si>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</si>
  <si>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</si>
  <si>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</si>
  <si>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</si>
  <si>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</si>
  <si>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</si>
  <si>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</si>
  <si>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</si>
  <si>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</si>
  <si>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</si>
  <si>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</si>
  <si>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</si>
  <si>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</si>
  <si>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</si>
  <si>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</si>
  <si>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</si>
  <si>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</si>
  <si>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</si>
  <si>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</si>
  <si>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</si>
  <si>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</si>
  <si>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</si>
  <si>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</si>
  <si>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</si>
  <si>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</si>
  <si>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</si>
  <si>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</si>
  <si>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</si>
  <si>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</si>
  <si>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</si>
  <si>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</si>
  <si>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</si>
  <si>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</si>
  <si>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</si>
  <si>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</si>
  <si>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</si>
  <si>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</si>
  <si>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</si>
  <si>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</si>
  <si>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</si>
  <si>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</si>
  <si>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</si>
  <si>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</si>
  <si>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</si>
  <si>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</si>
  <si>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</si>
  <si>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</si>
  <si>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</si>
  <si>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</si>
  <si>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</si>
  <si>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</si>
  <si>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</si>
  <si>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</si>
  <si>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</si>
  <si>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</si>
  <si>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</si>
  <si>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</si>
  <si>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</si>
  <si>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</si>
  <si>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</si>
  <si>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</si>
  <si>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</si>
  <si>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</si>
  <si>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</si>
  <si>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</si>
  <si>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</si>
  <si>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</si>
  <si>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</si>
  <si>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</si>
  <si>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</si>
  <si>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</si>
  <si>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</si>
  <si>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</si>
  <si>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</si>
  <si>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</si>
  <si>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</si>
  <si>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</si>
  <si>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</si>
  <si>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</si>
  <si>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</si>
  <si>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</si>
  <si>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</si>
  <si>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</si>
  <si>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</si>
  <si>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</si>
  <si>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</si>
  <si>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</si>
  <si>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</si>
  <si>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</si>
  <si>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</si>
  <si>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</si>
  <si>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</si>
  <si>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</si>
  <si>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</si>
  <si>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</si>
  <si>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</si>
  <si>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</si>
  <si>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</si>
  <si>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</si>
  <si>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</si>
  <si>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</si>
  <si>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</si>
  <si>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</si>
  <si>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</si>
  <si>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</si>
  <si>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</si>
  <si>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</si>
  <si>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</si>
  <si>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</si>
  <si>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</si>
  <si>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</si>
  <si>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</si>
  <si>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</si>
  <si>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</si>
  <si>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</si>
  <si>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</si>
  <si>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</si>
  <si>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</si>
  <si>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</si>
  <si>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</si>
  <si>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</si>
  <si>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</si>
  <si>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</si>
  <si>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</si>
  <si>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</si>
  <si>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</si>
  <si>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</si>
  <si>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</si>
  <si>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</si>
  <si>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</si>
  <si>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</si>
  <si>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</si>
  <si>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</si>
  <si>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</si>
  <si>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</si>
  <si>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</si>
  <si>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</si>
  <si>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</si>
  <si>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</si>
  <si>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</si>
  <si>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</si>
  <si>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</si>
  <si>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</si>
  <si>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</si>
  <si>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</si>
  <si>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</si>
  <si>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</si>
  <si>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</si>
  <si>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</si>
  <si>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</si>
  <si>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</si>
  <si>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</si>
  <si>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</si>
  <si>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</si>
  <si>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</si>
  <si>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</si>
  <si>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</si>
  <si>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</si>
  <si>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</si>
  <si>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</si>
  <si>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</si>
  <si>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</si>
  <si>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</si>
  <si>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</si>
  <si>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</si>
  <si>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</si>
  <si>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</si>
  <si>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</si>
  <si>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</si>
  <si>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</si>
  <si>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</si>
  <si>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</si>
  <si>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</si>
  <si>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</si>
  <si>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</si>
  <si>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</si>
  <si>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</si>
  <si>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</si>
  <si>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</si>
  <si>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</si>
  <si>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</si>
  <si>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</si>
  <si>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</si>
  <si>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</si>
  <si>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</si>
  <si>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</si>
  <si>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</si>
  <si>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</si>
  <si>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</si>
  <si>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</si>
  <si>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</si>
  <si>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</si>
  <si>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</si>
  <si>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</si>
  <si>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</si>
  <si>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</si>
  <si>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</si>
  <si>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</si>
  <si>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</si>
  <si>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</si>
  <si>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</si>
  <si>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</si>
  <si>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</si>
  <si>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</si>
  <si>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</si>
  <si>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</si>
  <si>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</si>
  <si>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</si>
  <si>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</si>
  <si>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</si>
  <si>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</si>
  <si>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</si>
  <si>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</si>
  <si>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</si>
  <si>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</si>
  <si>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</si>
  <si>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</si>
  <si>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</si>
  <si>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</si>
  <si>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</si>
  <si>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</si>
  <si>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</si>
  <si>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</si>
  <si>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</si>
  <si>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</si>
  <si>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</si>
  <si>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</si>
  <si>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</si>
  <si>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</si>
  <si>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</si>
  <si>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</si>
  <si>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</si>
  <si>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</si>
  <si>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</si>
  <si>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</si>
  <si>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</si>
  <si>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</si>
  <si>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</si>
  <si>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</si>
  <si>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</si>
  <si>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</si>
  <si>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</si>
  <si>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</si>
  <si>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</si>
  <si>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</si>
  <si>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</si>
  <si>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</si>
  <si>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</si>
  <si>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</si>
  <si>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</si>
  <si>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</si>
  <si>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</si>
  <si>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</si>
  <si>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</si>
  <si>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</si>
  <si>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</si>
  <si>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</si>
  <si>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</si>
  <si>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</si>
  <si>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</si>
  <si>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</si>
  <si>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</si>
  <si>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</si>
  <si>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</si>
  <si>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</si>
  <si>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</si>
  <si>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</si>
  <si>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</si>
  <si>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</si>
  <si>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</si>
  <si>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</si>
  <si>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</si>
  <si>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</si>
  <si>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</si>
  <si>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</si>
  <si>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</si>
  <si>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</si>
  <si>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</si>
  <si>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</si>
  <si>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</si>
  <si>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</si>
  <si>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</si>
  <si>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</si>
  <si>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</si>
  <si>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</si>
  <si>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</si>
  <si>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</si>
  <si>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</si>
  <si>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</si>
  <si>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</si>
  <si>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</si>
  <si>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</si>
  <si>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</si>
  <si>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</si>
  <si>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</si>
  <si>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</si>
  <si>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</si>
  <si>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</si>
  <si>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</si>
  <si>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</si>
  <si>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</si>
  <si>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</si>
  <si>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</si>
  <si>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</si>
  <si>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</si>
  <si>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</si>
  <si>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</si>
  <si>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</si>
  <si>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</si>
  <si>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</si>
  <si>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</si>
  <si>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</si>
  <si>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</si>
  <si>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</si>
  <si>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</si>
  <si>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</si>
  <si>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</si>
  <si>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</si>
  <si>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</si>
  <si>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</si>
  <si>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</si>
  <si>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</si>
  <si>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</si>
  <si>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</si>
  <si>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</si>
  <si>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</si>
  <si>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</si>
  <si>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</si>
  <si>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</si>
  <si>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</si>
  <si>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</si>
  <si>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</si>
  <si>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</si>
  <si>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</si>
  <si>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</si>
  <si>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</si>
  <si>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</si>
  <si>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</si>
  <si>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</si>
  <si>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</si>
  <si>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</si>
  <si>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</si>
  <si>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</si>
  <si>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</si>
  <si>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</si>
  <si>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</si>
  <si>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</si>
  <si>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</si>
  <si>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</si>
  <si>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</si>
  <si>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</si>
  <si>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</si>
  <si>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</si>
  <si>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</si>
  <si>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</si>
  <si>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</si>
  <si>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</si>
  <si>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</si>
  <si>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</si>
  <si>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</si>
  <si>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</si>
  <si>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</si>
  <si>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</si>
  <si>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</si>
  <si>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</si>
  <si>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</si>
  <si>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</si>
  <si>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</si>
  <si>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</si>
  <si>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</si>
  <si>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</si>
  <si>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</si>
  <si>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</si>
  <si>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</si>
  <si>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</si>
  <si>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</si>
  <si>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</si>
  <si>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</si>
  <si>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</si>
  <si>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</si>
  <si>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</si>
  <si>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</si>
  <si>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</si>
  <si>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</si>
  <si>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</si>
  <si>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</si>
  <si>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</si>
  <si>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</si>
  <si>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</si>
  <si>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</si>
  <si>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</si>
  <si>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</si>
  <si>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</si>
  <si>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</si>
  <si>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</si>
  <si>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</si>
  <si>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</si>
  <si>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</si>
  <si>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</si>
  <si>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</si>
  <si>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</si>
  <si>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</si>
  <si>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</si>
  <si>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</si>
  <si>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</si>
  <si>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</si>
  <si>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</si>
  <si>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</si>
  <si>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</si>
  <si>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</si>
  <si>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</si>
  <si>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</si>
  <si>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</si>
  <si>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</si>
  <si>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</si>
  <si>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</si>
  <si>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</si>
  <si>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</si>
  <si>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</si>
  <si>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</si>
  <si>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</si>
  <si>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</si>
  <si>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</si>
  <si>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</si>
  <si>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</si>
  <si>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</si>
  <si>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</si>
  <si>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</si>
  <si>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</si>
  <si>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</si>
  <si>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</si>
  <si>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</si>
  <si>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</si>
  <si>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</si>
  <si>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</si>
  <si>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</si>
  <si>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</si>
  <si>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</si>
  <si>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</si>
  <si>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</si>
  <si>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</si>
  <si>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</si>
  <si>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</si>
  <si>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</si>
  <si>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</si>
  <si>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</si>
  <si>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</si>
  <si>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</si>
  <si>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</si>
  <si>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</si>
  <si>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</si>
  <si>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</si>
  <si>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</si>
  <si>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</si>
  <si>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</si>
  <si>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</si>
  <si>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</si>
  <si>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</si>
  <si>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</si>
  <si>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</si>
  <si>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</si>
  <si>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</si>
  <si>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</si>
  <si>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</si>
  <si>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</si>
  <si>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</si>
  <si>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</si>
  <si>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</si>
  <si>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</si>
  <si>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</si>
  <si>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</si>
  <si>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</si>
  <si>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</si>
  <si>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</si>
  <si>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</si>
  <si>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</si>
  <si>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</si>
  <si>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</si>
  <si>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</si>
  <si>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</si>
  <si>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</si>
  <si>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</si>
  <si>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</si>
  <si>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</si>
  <si>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</si>
  <si>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</si>
  <si>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</si>
  <si>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</si>
  <si>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</si>
  <si>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</si>
  <si>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</si>
  <si>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</si>
  <si>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</si>
  <si>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</si>
  <si>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</si>
  <si>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</si>
  <si>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</si>
  <si>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</si>
  <si>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</si>
  <si>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</si>
  <si>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</si>
  <si>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</si>
  <si>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</si>
  <si>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</si>
  <si>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</si>
  <si>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</si>
  <si>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</si>
  <si>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</si>
  <si>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</si>
  <si>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</si>
  <si>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</si>
  <si>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</si>
  <si>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</si>
  <si>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</si>
  <si>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</si>
  <si>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</si>
  <si>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</si>
  <si>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</si>
  <si>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</si>
  <si>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</si>
  <si>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</si>
  <si>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</si>
  <si>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</si>
  <si>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</si>
  <si>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</si>
  <si>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</si>
  <si>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</si>
  <si>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</si>
  <si>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</si>
  <si>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</si>
  <si>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</si>
  <si>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</si>
  <si>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</si>
  <si>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</si>
  <si>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</si>
  <si>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</si>
  <si>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</si>
  <si>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</si>
  <si>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</si>
  <si>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</si>
  <si>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</si>
  <si>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</si>
  <si>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</si>
  <si>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</si>
  <si>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</si>
  <si>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</si>
  <si>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</si>
  <si>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</si>
  <si>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</si>
  <si>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</si>
  <si>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</si>
  <si>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</si>
  <si>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</si>
  <si>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</si>
  <si>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</si>
  <si>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</si>
  <si>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</si>
  <si>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</si>
  <si>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</si>
  <si>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</si>
  <si>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</si>
  <si>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</si>
  <si>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</si>
  <si>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</si>
  <si>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</si>
  <si>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</si>
  <si>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</si>
  <si>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</si>
  <si>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</si>
  <si>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</si>
  <si>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</si>
  <si>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</si>
  <si>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</si>
  <si>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</si>
  <si>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</si>
  <si>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</si>
  <si>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</si>
  <si>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</si>
  <si>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</si>
  <si>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</si>
  <si>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</si>
  <si>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</si>
  <si>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</si>
  <si>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</si>
  <si>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</si>
  <si>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</si>
  <si>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</si>
  <si>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</si>
  <si>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</si>
  <si>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</si>
  <si>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</si>
  <si>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</si>
  <si>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</si>
  <si>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</si>
  <si>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</si>
  <si>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</si>
  <si>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</si>
  <si>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</si>
  <si>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</si>
  <si>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</si>
  <si>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</si>
  <si>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</si>
  <si>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</si>
  <si>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</si>
  <si>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</si>
  <si>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</si>
  <si>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</si>
  <si>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</si>
  <si>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</si>
  <si>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</si>
  <si>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</si>
  <si>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</si>
  <si>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</si>
  <si>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</si>
  <si>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</si>
  <si>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</si>
  <si>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</si>
  <si>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</si>
  <si>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</si>
  <si>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</si>
  <si>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</si>
  <si>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</si>
  <si>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</si>
  <si>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</si>
  <si>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</si>
  <si>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</si>
  <si>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</si>
  <si>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</si>
  <si>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</si>
  <si>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</si>
  <si>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</si>
  <si>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</si>
  <si>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</si>
  <si>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</si>
  <si>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</si>
  <si>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</si>
  <si>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</si>
  <si>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</si>
  <si>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</si>
  <si>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</si>
  <si>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</si>
  <si>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</si>
  <si>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</si>
  <si>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</si>
  <si>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</si>
  <si>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</si>
  <si>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</si>
  <si>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</si>
  <si>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</si>
  <si>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</si>
  <si>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</si>
  <si>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</si>
  <si>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</si>
  <si>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</si>
  <si>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</si>
  <si>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</si>
  <si>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</si>
  <si>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</si>
  <si>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</si>
  <si>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</si>
  <si>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</si>
  <si>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</si>
  <si>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</si>
  <si>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</si>
  <si>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</si>
  <si>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</si>
  <si>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</si>
  <si>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</si>
  <si>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</si>
  <si>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</si>
  <si>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</si>
  <si>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</si>
  <si>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</si>
  <si>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</si>
  <si>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</si>
  <si>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</si>
  <si>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</si>
  <si>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</si>
  <si>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</si>
  <si>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</si>
  <si>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</si>
  <si>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</si>
  <si>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</si>
  <si>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</si>
  <si>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</si>
  <si>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</si>
  <si>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</si>
  <si>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</si>
  <si>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</si>
  <si>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</si>
  <si>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</si>
  <si>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</si>
  <si>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</si>
  <si>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</si>
  <si>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</si>
  <si>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</si>
  <si>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</si>
  <si>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</si>
  <si>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</si>
  <si>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</si>
  <si>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</si>
  <si>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</si>
  <si>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</si>
  <si>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</si>
  <si>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</si>
  <si>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</si>
  <si>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</si>
  <si>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</si>
  <si>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</si>
  <si>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</si>
  <si>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</si>
  <si>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</si>
  <si>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</si>
  <si>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</si>
  <si>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</si>
  <si>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</si>
  <si>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</si>
  <si>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</si>
  <si>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</si>
  <si>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</si>
  <si>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</si>
  <si>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</si>
  <si>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</si>
  <si>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</si>
  <si>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</si>
  <si>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</si>
  <si>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</si>
  <si>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</si>
  <si>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</si>
  <si>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</si>
  <si>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</si>
  <si>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</si>
  <si>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</si>
  <si>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</si>
  <si>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</si>
  <si>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</si>
  <si>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</si>
  <si>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</si>
  <si>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</si>
  <si>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</si>
  <si>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</si>
  <si>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</si>
  <si>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</si>
  <si>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</si>
  <si>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</si>
  <si>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</si>
  <si>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</si>
  <si>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</si>
  <si>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</si>
  <si>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</si>
  <si>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</si>
  <si>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</si>
  <si>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</si>
  <si>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</si>
  <si>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</si>
  <si>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</si>
  <si>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</si>
  <si>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</si>
  <si>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</si>
  <si>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</si>
  <si>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</si>
  <si>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</si>
  <si>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</si>
  <si>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</si>
  <si>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</si>
  <si>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</si>
  <si>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</si>
  <si>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</si>
  <si>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</si>
  <si>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</si>
  <si>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</si>
  <si>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</si>
  <si>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</si>
  <si>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</si>
  <si>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</si>
  <si>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</si>
  <si>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</si>
  <si>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</si>
  <si>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</si>
  <si>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</si>
  <si>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</si>
  <si>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</si>
  <si>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</si>
  <si>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</si>
  <si>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</si>
  <si>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</si>
  <si>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</si>
  <si>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</si>
  <si>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</si>
  <si>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</si>
  <si>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</si>
  <si>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</si>
  <si>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</si>
  <si>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</si>
  <si>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</si>
  <si>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</si>
  <si>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</si>
  <si>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</si>
  <si>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</si>
  <si>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</si>
  <si>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</si>
  <si>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</si>
  <si>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</si>
  <si>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</si>
  <si>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</si>
  <si>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</si>
  <si>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</si>
  <si>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</si>
  <si>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</si>
  <si>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</si>
  <si>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</si>
  <si>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</si>
  <si>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</si>
  <si>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</si>
  <si>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</si>
  <si>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</si>
  <si>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</si>
  <si>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</si>
  <si>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</si>
  <si>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</si>
  <si>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</si>
  <si>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</si>
  <si>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</si>
  <si>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</si>
  <si>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</si>
  <si>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</si>
  <si>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</si>
  <si>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</si>
  <si>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</si>
  <si>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</si>
  <si>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</si>
  <si>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</si>
  <si>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</si>
  <si>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</si>
  <si>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</si>
  <si>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</si>
  <si>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</si>
  <si>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</si>
  <si>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</si>
  <si>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</si>
  <si>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</si>
  <si>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</si>
  <si>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</si>
  <si>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</si>
  <si>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</si>
  <si>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</si>
  <si>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</si>
  <si>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</si>
  <si>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</si>
  <si>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</si>
  <si>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</si>
  <si>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</si>
  <si>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</si>
  <si>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</si>
  <si>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</si>
  <si>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</si>
  <si>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</si>
  <si>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</si>
  <si>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</si>
  <si>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</si>
  <si>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</si>
  <si>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</si>
  <si>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</si>
  <si>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</si>
  <si>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</si>
  <si>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</si>
  <si>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</si>
  <si>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</si>
  <si>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</si>
  <si>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</si>
  <si>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</si>
  <si>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</si>
  <si>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</si>
  <si>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</si>
  <si>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</si>
  <si>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</si>
  <si>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</si>
  <si>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</si>
  <si>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</si>
  <si>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</si>
  <si>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</si>
  <si>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</si>
  <si>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</si>
  <si>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</si>
  <si>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</si>
  <si>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</si>
  <si>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</si>
  <si>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</si>
  <si>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</si>
  <si>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</si>
  <si>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</si>
  <si>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</si>
  <si>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</si>
  <si>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</si>
  <si>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</si>
  <si>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</si>
  <si>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</si>
  <si>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</si>
  <si>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</si>
  <si>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</si>
  <si>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</si>
  <si>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</si>
  <si>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</si>
  <si>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</si>
  <si>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</si>
  <si>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</si>
  <si>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</si>
  <si>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</si>
  <si>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</si>
  <si>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</si>
  <si>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</si>
  <si>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</si>
  <si>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</si>
  <si>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</si>
  <si>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</si>
  <si>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</si>
  <si>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</si>
  <si>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</si>
  <si>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</si>
  <si>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</si>
  <si>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</si>
  <si>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</si>
  <si>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</si>
  <si>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</si>
  <si>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</si>
  <si>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</si>
  <si>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</si>
  <si>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</si>
  <si>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</si>
  <si>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</si>
  <si>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</si>
  <si>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</si>
  <si>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</si>
  <si>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</si>
  <si>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</si>
  <si>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</si>
  <si>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</si>
  <si>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</si>
  <si>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</si>
  <si>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</si>
  <si>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</si>
  <si>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</si>
  <si>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</si>
  <si>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</si>
  <si>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</si>
  <si>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</si>
  <si>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</si>
  <si>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</si>
  <si>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</si>
  <si>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</si>
  <si>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</si>
  <si>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</si>
  <si>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</si>
  <si>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</si>
  <si>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</si>
  <si>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</si>
  <si>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</si>
  <si>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</si>
  <si>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</si>
  <si>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</si>
  <si>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</si>
  <si>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</si>
  <si>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</si>
  <si>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</si>
  <si>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</si>
  <si>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</si>
  <si>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</si>
  <si>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</si>
  <si>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</si>
  <si>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</si>
  <si>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</si>
  <si>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</si>
  <si>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</si>
  <si>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</si>
  <si>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</si>
  <si>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</si>
  <si>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</si>
  <si>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</si>
  <si>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</si>
  <si>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</si>
  <si>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</si>
  <si>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</si>
  <si>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</si>
  <si>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</si>
  <si>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</si>
  <si>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</si>
  <si>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</si>
  <si>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</si>
  <si>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</si>
  <si>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</si>
  <si>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</si>
  <si>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</si>
  <si>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</si>
  <si>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</si>
  <si>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</si>
  <si>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</si>
  <si>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</si>
  <si>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</si>
  <si>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</si>
  <si>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</si>
  <si>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</si>
  <si>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</si>
  <si>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</si>
  <si>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</si>
  <si>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</si>
  <si>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</si>
  <si>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</si>
  <si>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</si>
  <si>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</si>
  <si>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</si>
  <si>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</si>
  <si>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</si>
  <si>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</si>
  <si>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</si>
  <si>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</si>
  <si>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</si>
  <si>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</si>
  <si>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</si>
  <si>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</si>
  <si>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</si>
  <si>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</si>
  <si>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</si>
  <si>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</si>
  <si>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</si>
  <si>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</si>
  <si>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</si>
  <si>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</si>
  <si>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</si>
  <si>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</si>
  <si>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</si>
  <si>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</si>
  <si>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</si>
  <si>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</si>
  <si>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</si>
  <si>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</si>
  <si>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</si>
  <si>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</si>
  <si>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</si>
  <si>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</si>
  <si>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</si>
  <si>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</si>
  <si>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</si>
  <si>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</si>
  <si>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</si>
  <si>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</si>
  <si>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</si>
  <si>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</si>
  <si>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</si>
  <si>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</si>
  <si>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</si>
  <si>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</si>
  <si>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</si>
  <si>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</si>
  <si>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</si>
  <si>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</si>
  <si>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</si>
  <si>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</si>
  <si>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</si>
  <si>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</si>
  <si>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</si>
  <si>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</si>
  <si>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</si>
  <si>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</si>
  <si>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</si>
  <si>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</si>
  <si>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</si>
  <si>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</si>
  <si>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</si>
  <si>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</si>
  <si>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</si>
  <si>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</si>
  <si>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</si>
  <si>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</si>
  <si>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</si>
  <si>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</si>
  <si>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</si>
  <si>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</si>
  <si>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</si>
  <si>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</si>
  <si>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</si>
  <si>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</si>
  <si>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</si>
  <si>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</si>
  <si>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</si>
  <si>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</si>
  <si>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</si>
  <si>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</si>
  <si>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</si>
  <si>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</si>
  <si>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</si>
  <si>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</si>
  <si>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</si>
  <si>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</si>
  <si>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</si>
  <si>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</si>
  <si>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</si>
  <si>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</si>
  <si>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</si>
  <si>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</si>
  <si>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</si>
  <si>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</si>
  <si>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</si>
  <si>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</si>
  <si>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</si>
  <si>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</si>
  <si>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</si>
  <si>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</si>
  <si>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</si>
  <si>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</si>
  <si>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</si>
  <si>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</si>
  <si>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</si>
  <si>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</si>
  <si>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</si>
  <si>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</si>
  <si>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</si>
  <si>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</si>
  <si>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</si>
  <si>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</si>
  <si>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</si>
  <si>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</si>
  <si>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</si>
  <si>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</si>
  <si>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</si>
  <si>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</si>
  <si>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</si>
  <si>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</si>
  <si>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</si>
  <si>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</si>
  <si>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</si>
  <si>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</si>
  <si>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</si>
  <si>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</si>
  <si>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</si>
  <si>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</si>
  <si>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</si>
  <si>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</si>
  <si>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</si>
  <si>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</si>
  <si>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</si>
  <si>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</si>
  <si>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</si>
  <si>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</si>
  <si>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</si>
  <si>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</si>
  <si>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</si>
  <si>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</si>
  <si>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</si>
  <si>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</si>
  <si>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</si>
  <si>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</si>
  <si>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</si>
  <si>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</si>
  <si>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</si>
  <si>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</si>
  <si>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</si>
  <si>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</si>
  <si>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</si>
  <si>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</si>
  <si>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</si>
  <si>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</si>
  <si>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</si>
  <si>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</si>
  <si>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</si>
  <si>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</si>
  <si>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</si>
  <si>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</si>
  <si>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</si>
  <si>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</si>
  <si>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</si>
  <si>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</si>
  <si>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</si>
  <si>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</si>
  <si>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</si>
  <si>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</si>
  <si>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</si>
  <si>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</si>
  <si>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</si>
  <si>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</si>
  <si>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</si>
  <si>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</si>
  <si>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</si>
  <si>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</si>
  <si>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</si>
  <si>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</si>
  <si>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</si>
  <si>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</si>
  <si>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</si>
  <si>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</si>
  <si>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</si>
  <si>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</si>
  <si>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</si>
  <si>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</si>
  <si>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</si>
  <si>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</si>
  <si>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</si>
  <si>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</si>
  <si>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</si>
  <si>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</si>
  <si>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</si>
  <si>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</si>
  <si>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</si>
  <si>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</si>
  <si>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</si>
  <si>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</si>
  <si>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</si>
  <si>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</si>
  <si>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</si>
  <si>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</si>
  <si>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</si>
  <si>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</si>
  <si>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</si>
  <si>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</si>
  <si>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</si>
  <si>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</si>
  <si>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</si>
  <si>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</si>
  <si>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</si>
  <si>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</si>
  <si>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</si>
  <si>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</si>
  <si>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</si>
  <si>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</si>
  <si>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</si>
  <si>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</si>
  <si>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</si>
  <si>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</si>
  <si>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</si>
  <si>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</si>
  <si>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</si>
  <si>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</si>
  <si>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</si>
  <si>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</si>
  <si>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</si>
  <si>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</si>
  <si>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</si>
  <si>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</si>
  <si>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</si>
  <si>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</si>
  <si>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</si>
  <si>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</si>
  <si>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</si>
  <si>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</si>
  <si>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</si>
  <si>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</si>
  <si>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</si>
  <si>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</si>
  <si>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</si>
  <si>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</si>
  <si>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</si>
  <si>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</si>
  <si>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</si>
  <si>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</si>
  <si>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</si>
  <si>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</si>
  <si>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</si>
  <si>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</si>
  <si>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</si>
  <si>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</si>
  <si>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</si>
  <si>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</si>
  <si>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</si>
  <si>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</si>
  <si>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</si>
  <si>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</si>
  <si>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</si>
  <si>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</si>
  <si>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</si>
  <si>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</si>
  <si>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</si>
  <si>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</si>
  <si>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</si>
  <si>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</si>
  <si>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</si>
  <si>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</si>
  <si>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</si>
  <si>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</si>
  <si>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</si>
  <si>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</si>
  <si>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</si>
  <si>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</si>
  <si>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</si>
  <si>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</si>
  <si>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</si>
  <si>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</si>
  <si>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</si>
  <si>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</si>
  <si>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</si>
  <si>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</si>
  <si>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</si>
  <si>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</si>
  <si>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</si>
  <si>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</si>
  <si>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</si>
  <si>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</si>
  <si>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</si>
  <si>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</si>
  <si>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</si>
  <si>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</si>
  <si>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</si>
  <si>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</si>
  <si>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</si>
  <si>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</si>
  <si>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</si>
  <si>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</si>
  <si>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</si>
  <si>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</si>
  <si>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</si>
  <si>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</si>
  <si>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</si>
  <si>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</si>
  <si>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</si>
  <si>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</si>
  <si>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</si>
  <si>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</si>
  <si>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</si>
  <si>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</si>
  <si>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</si>
  <si>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</si>
  <si>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</si>
  <si>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</si>
  <si>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</si>
  <si>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</si>
  <si>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</si>
  <si>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</si>
  <si>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</si>
  <si>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</si>
  <si>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</si>
  <si>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</si>
  <si>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</si>
  <si>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</si>
  <si>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</si>
  <si>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</si>
  <si>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</si>
  <si>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</si>
  <si>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</si>
  <si>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</si>
  <si>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</si>
  <si>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</si>
  <si>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</si>
  <si>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</si>
  <si>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</si>
  <si>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</si>
  <si>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</si>
  <si>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</si>
  <si>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</si>
  <si>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</si>
  <si>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</si>
  <si>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</si>
  <si>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</si>
  <si>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</si>
  <si>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</si>
  <si>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</si>
  <si>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</si>
  <si>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</si>
  <si>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</si>
  <si>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</si>
  <si>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</si>
  <si>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</si>
  <si>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</si>
  <si>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</si>
  <si>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</si>
  <si>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</si>
  <si>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</si>
  <si>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</si>
  <si>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</si>
  <si>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</si>
  <si>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</si>
  <si>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</si>
  <si>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</si>
  <si>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</si>
  <si>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</si>
  <si>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</si>
  <si>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</si>
  <si>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</si>
  <si>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</si>
  <si>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</si>
  <si>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</si>
  <si>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</si>
  <si>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</si>
  <si>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</si>
  <si>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</si>
  <si>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</si>
  <si>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</si>
  <si>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</si>
  <si>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</si>
  <si>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</si>
  <si>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</si>
  <si>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</si>
  <si>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</si>
  <si>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</si>
  <si>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</si>
  <si>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</si>
  <si>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</si>
  <si>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</si>
  <si>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</si>
  <si>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</si>
  <si>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</si>
  <si>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</si>
  <si>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</si>
  <si>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</si>
  <si>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</si>
  <si>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</si>
  <si>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</si>
  <si>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</si>
  <si>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</si>
  <si>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</si>
  <si>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</si>
  <si>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</si>
  <si>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</si>
  <si>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</si>
  <si>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</si>
  <si>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</si>
  <si>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</si>
  <si>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</si>
  <si>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</si>
  <si>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</si>
  <si>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</si>
  <si>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</si>
  <si>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</si>
  <si>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</si>
  <si>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</si>
  <si>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</si>
  <si>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</si>
  <si>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</si>
  <si>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</si>
  <si>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</si>
  <si>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</si>
  <si>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</si>
  <si>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</si>
  <si>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</si>
  <si>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</si>
  <si>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</si>
  <si>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</si>
  <si>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</si>
  <si>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</si>
  <si>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</si>
  <si>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</si>
  <si>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</si>
  <si>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</si>
  <si>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</si>
  <si>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</si>
  <si>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</si>
  <si>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</si>
  <si>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</si>
  <si>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</si>
  <si>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</si>
  <si>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</si>
  <si>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</si>
  <si>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</si>
  <si>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</si>
  <si>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</si>
  <si>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</si>
  <si>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</si>
  <si>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</si>
  <si>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</si>
  <si>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</si>
  <si>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</si>
  <si>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</si>
  <si>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</si>
  <si>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</si>
  <si>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</si>
  <si>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</si>
  <si>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</si>
  <si>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</si>
  <si>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</si>
  <si>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</si>
  <si>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</si>
  <si>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</si>
  <si>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</si>
  <si>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</si>
  <si>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</si>
  <si>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</si>
  <si>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</si>
  <si>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</si>
  <si>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</si>
  <si>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</si>
  <si>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</si>
  <si>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</si>
  <si>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</si>
  <si>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</si>
  <si>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</si>
  <si>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</si>
  <si>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</si>
  <si>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</si>
  <si>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</si>
  <si>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</si>
  <si>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</si>
  <si>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</si>
  <si>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</si>
  <si>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</si>
  <si>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</si>
  <si>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</si>
  <si>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</si>
  <si>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</si>
  <si>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</si>
  <si>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</si>
  <si>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</si>
  <si>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</si>
  <si>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</si>
  <si>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</si>
  <si>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</si>
  <si>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</si>
  <si>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</si>
  <si>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</si>
  <si>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</si>
  <si>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</si>
  <si>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</si>
  <si>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</si>
  <si>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</si>
  <si>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</si>
  <si>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</si>
  <si>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</si>
  <si>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</si>
  <si>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</si>
  <si>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</si>
  <si>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</si>
  <si>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</si>
  <si>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</si>
  <si>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</si>
  <si>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</si>
  <si>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</si>
  <si>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</si>
  <si>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</si>
  <si>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</si>
  <si>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</si>
  <si>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</si>
  <si>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</si>
  <si>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</si>
  <si>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</si>
  <si>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</si>
  <si>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</si>
  <si>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</si>
  <si>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</si>
  <si>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</si>
  <si>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</si>
  <si>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</si>
  <si>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</si>
  <si>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</si>
  <si>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</si>
  <si>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</si>
  <si>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</si>
  <si>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</si>
  <si>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</si>
  <si>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</si>
  <si>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</si>
  <si>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</si>
  <si>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</si>
  <si>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</si>
  <si>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</si>
  <si>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</si>
  <si>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</si>
  <si>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</si>
  <si>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</si>
  <si>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</si>
  <si>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</si>
  <si>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</si>
  <si>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</si>
  <si>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</si>
  <si>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</si>
  <si>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</si>
  <si>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</si>
  <si>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</si>
  <si>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</si>
  <si>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</si>
  <si>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</si>
  <si>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</si>
  <si>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</si>
  <si>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</si>
  <si>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</si>
  <si>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</si>
  <si>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</si>
  <si>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</si>
  <si>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</si>
  <si>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</si>
  <si>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</si>
  <si>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</si>
  <si>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</si>
  <si>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</si>
  <si>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</si>
  <si>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</si>
  <si>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</si>
  <si>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</si>
  <si>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</si>
  <si>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</si>
  <si>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</si>
  <si>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</si>
  <si>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</si>
  <si>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</si>
  <si>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</si>
  <si>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</si>
  <si>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</si>
  <si>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</si>
  <si>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</si>
  <si>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</si>
  <si>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</si>
  <si>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</si>
  <si>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</si>
  <si>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</si>
  <si>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</si>
  <si>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</si>
  <si>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</si>
  <si>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</si>
  <si>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</si>
  <si>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</si>
  <si>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</si>
  <si>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</si>
  <si>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</si>
  <si>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</si>
  <si>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</si>
  <si>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</si>
  <si>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</si>
  <si>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</si>
  <si>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</si>
  <si>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</si>
  <si>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</si>
  <si>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</si>
  <si>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</si>
  <si>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</si>
  <si>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</si>
  <si>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</si>
  <si>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</si>
  <si>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</si>
  <si>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</si>
  <si>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</si>
  <si>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</si>
  <si>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</si>
  <si>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</si>
  <si>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</si>
  <si>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</si>
  <si>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</si>
  <si>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</si>
  <si>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</si>
  <si>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</si>
  <si>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</si>
  <si>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</si>
  <si>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</si>
  <si>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</si>
  <si>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</si>
  <si>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</si>
  <si>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</si>
  <si>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</si>
  <si>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</si>
  <si>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</si>
  <si>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</si>
  <si>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</si>
  <si>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</si>
  <si>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</si>
  <si>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</si>
  <si>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</si>
  <si>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</si>
  <si>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</si>
  <si>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</si>
  <si>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</si>
  <si>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</si>
  <si>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</si>
  <si>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</si>
  <si>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</si>
  <si>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</si>
  <si>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</si>
  <si>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</si>
  <si>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</si>
  <si>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</si>
  <si>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</si>
  <si>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</si>
  <si>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</si>
  <si>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</si>
  <si>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</si>
  <si>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</si>
  <si>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</si>
  <si>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</si>
  <si>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</si>
  <si>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</si>
  <si>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</si>
  <si>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</si>
  <si>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</si>
  <si>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</si>
  <si>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</si>
  <si>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</si>
  <si>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</si>
  <si>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</si>
  <si>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</si>
  <si>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</si>
  <si>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</si>
  <si>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</si>
  <si>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</si>
  <si>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</si>
  <si>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</si>
  <si>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</si>
  <si>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</si>
  <si>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</si>
  <si>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</si>
  <si>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</si>
  <si>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</si>
  <si>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</si>
  <si>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</si>
  <si>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</si>
  <si>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</si>
  <si>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</si>
  <si>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</si>
  <si>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</si>
  <si>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</si>
  <si>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</si>
  <si>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</si>
  <si>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</si>
  <si>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</si>
  <si>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</si>
  <si>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</si>
  <si>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</si>
  <si>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</si>
  <si>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</si>
  <si>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</si>
  <si>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</si>
  <si>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</si>
  <si>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</si>
  <si>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</si>
  <si>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</si>
  <si>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</si>
  <si>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</si>
  <si>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</si>
  <si>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</si>
  <si>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</si>
  <si>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</si>
  <si>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</si>
  <si>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</si>
  <si>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</si>
  <si>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</si>
  <si>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</si>
  <si>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</si>
  <si>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</si>
  <si>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</si>
  <si>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</si>
  <si>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</si>
  <si>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</si>
  <si>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</si>
  <si>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</si>
  <si>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</si>
  <si>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</si>
  <si>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</si>
  <si>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</si>
  <si>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</si>
  <si>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</si>
  <si>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</si>
  <si>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</si>
  <si>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</si>
  <si>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</si>
  <si>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</si>
  <si>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</si>
  <si>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</si>
  <si>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</si>
  <si>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</si>
  <si>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</si>
  <si>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</si>
  <si>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</si>
  <si>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</si>
  <si>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</si>
  <si>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</si>
  <si>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</si>
  <si>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</si>
  <si>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</si>
  <si>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</si>
  <si>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</si>
  <si>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</si>
  <si>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</si>
  <si>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</si>
  <si>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</si>
  <si>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</si>
  <si>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</si>
  <si>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</si>
  <si>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</si>
  <si>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</si>
  <si>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</si>
  <si>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</si>
  <si>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</si>
  <si>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</si>
  <si>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</si>
  <si>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</si>
  <si>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</si>
  <si>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</si>
  <si>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</si>
  <si>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</si>
  <si>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</si>
  <si>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</si>
  <si>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</si>
  <si>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</si>
  <si>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</si>
  <si>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</si>
  <si>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</si>
  <si>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</si>
  <si>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</si>
  <si>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</si>
  <si>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</si>
  <si>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</si>
  <si>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</si>
  <si>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</si>
  <si>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</si>
  <si>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</si>
  <si>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</si>
  <si>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</si>
  <si>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</si>
  <si>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</si>
  <si>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</si>
  <si>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</si>
  <si>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</si>
  <si>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</si>
  <si>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</si>
  <si>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</si>
  <si>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</si>
  <si>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</si>
  <si>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</si>
  <si>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</si>
  <si>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</si>
  <si>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</si>
  <si>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</si>
  <si>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</si>
  <si>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</si>
  <si>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</si>
  <si>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</si>
  <si>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</si>
  <si>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</si>
  <si>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</si>
  <si>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</si>
  <si>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</si>
  <si>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</si>
  <si>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</si>
  <si>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</si>
  <si>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</si>
  <si>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</si>
  <si>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</si>
  <si>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</si>
  <si>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</si>
  <si>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</si>
  <si>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</si>
  <si>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</si>
  <si>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</si>
  <si>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</si>
  <si>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</si>
  <si>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</si>
  <si>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</si>
  <si>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</si>
  <si>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</si>
  <si>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</si>
  <si>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</si>
  <si>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</si>
  <si>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</si>
  <si>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</si>
  <si>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</si>
  <si>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</si>
  <si>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</si>
  <si>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</si>
  <si>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</si>
  <si>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</si>
  <si>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</si>
  <si>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</si>
  <si>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</si>
  <si>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</si>
  <si>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</si>
  <si>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</si>
  <si>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</si>
  <si>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</si>
  <si>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</si>
  <si>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</si>
  <si>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</si>
  <si>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</si>
  <si>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</si>
  <si>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</si>
  <si>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</si>
  <si>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</si>
  <si>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</si>
  <si>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</si>
  <si>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</si>
  <si>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</si>
  <si>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</si>
  <si>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</si>
  <si>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</si>
  <si>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</si>
  <si>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</si>
  <si>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</si>
  <si>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</si>
  <si>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</si>
  <si>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</si>
  <si>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</si>
  <si>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</si>
  <si>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</si>
  <si>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</si>
  <si>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</si>
  <si>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</si>
  <si>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</si>
  <si>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</si>
  <si>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</si>
  <si>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</si>
  <si>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</si>
  <si>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</si>
  <si>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</si>
  <si>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</si>
  <si>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</si>
  <si>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</si>
  <si>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</si>
  <si>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</si>
  <si>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</si>
  <si>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</si>
  <si>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</si>
  <si>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</si>
  <si>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</si>
  <si>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</si>
  <si>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</si>
  <si>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</si>
  <si>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</si>
  <si>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</si>
  <si>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</si>
  <si>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</si>
  <si>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</si>
  <si>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</si>
  <si>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</si>
  <si>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</si>
  <si>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</si>
  <si>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</si>
  <si>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</si>
  <si>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</si>
  <si>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</si>
  <si>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</si>
  <si>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</si>
  <si>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</si>
  <si>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</si>
  <si>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</si>
  <si>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</si>
  <si>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</si>
  <si>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</si>
  <si>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</si>
  <si>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</si>
  <si>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</si>
  <si>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</si>
  <si>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</si>
  <si>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</si>
  <si>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</si>
  <si>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</si>
  <si>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</si>
  <si>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</si>
  <si>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</si>
  <si>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</si>
  <si>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</si>
  <si>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</si>
  <si>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</si>
  <si>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</si>
  <si>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</si>
  <si>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</si>
  <si>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</si>
  <si>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</si>
  <si>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</si>
  <si>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</si>
  <si>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</si>
  <si>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</si>
  <si>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</si>
  <si>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</si>
  <si>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</si>
  <si>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</si>
  <si>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</si>
  <si>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</si>
  <si>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</si>
  <si>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</si>
  <si>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</si>
  <si>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</si>
  <si>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</si>
  <si>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</si>
  <si>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</si>
  <si>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</si>
  <si>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</si>
  <si>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</si>
  <si>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</si>
  <si>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</si>
  <si>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</si>
  <si>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</si>
  <si>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</si>
  <si>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</si>
  <si>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</si>
  <si>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</si>
  <si>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</si>
  <si>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</si>
  <si>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</si>
  <si>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</si>
  <si>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</si>
  <si>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</si>
  <si>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</si>
  <si>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</si>
  <si>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</si>
  <si>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</si>
  <si>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</si>
  <si>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</si>
  <si>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</si>
  <si>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</si>
  <si>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</si>
  <si>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</si>
  <si>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</si>
  <si>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</si>
  <si>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</si>
  <si>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</si>
  <si>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</si>
  <si>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</si>
  <si>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</si>
  <si>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</si>
  <si>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</si>
  <si>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</si>
  <si>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</si>
  <si>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</si>
  <si>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</si>
  <si>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</si>
  <si>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</si>
  <si>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</si>
  <si>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</si>
  <si>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</si>
  <si>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</si>
  <si>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</si>
  <si>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</si>
  <si>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</si>
  <si>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</si>
  <si>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</si>
  <si>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</si>
  <si>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</si>
  <si>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</si>
  <si>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</si>
  <si>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</si>
  <si>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</si>
  <si>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</si>
  <si>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</si>
  <si>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</si>
  <si>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</si>
  <si>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</si>
  <si>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</si>
  <si>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</si>
  <si>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</si>
  <si>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</si>
  <si>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</si>
  <si>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</si>
  <si>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</si>
  <si>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</si>
  <si>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</si>
  <si>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</si>
  <si>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</si>
  <si>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</si>
  <si>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</si>
  <si>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</si>
  <si>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</si>
  <si>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</si>
  <si>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</si>
  <si>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</si>
  <si>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</si>
  <si>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</si>
  <si>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</si>
  <si>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</si>
  <si>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</si>
  <si>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</si>
  <si>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</si>
  <si>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</si>
  <si>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</si>
  <si>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</si>
  <si>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</si>
  <si>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</si>
  <si>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</si>
  <si>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</si>
  <si>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</si>
  <si>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</si>
  <si>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</si>
  <si>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</si>
  <si>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</si>
  <si>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</si>
  <si>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</si>
  <si>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</si>
  <si>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</si>
  <si>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</si>
  <si>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</si>
  <si>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</si>
  <si>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</si>
  <si>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</si>
  <si>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</si>
  <si>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</si>
  <si>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</si>
  <si>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</si>
  <si>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</si>
  <si>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</si>
  <si>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</si>
  <si>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</si>
  <si>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</si>
  <si>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</si>
  <si>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</si>
  <si>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</si>
  <si>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</si>
  <si>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</si>
  <si>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</si>
  <si>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</si>
  <si>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</si>
  <si>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</si>
  <si>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</si>
  <si>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</si>
  <si>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</si>
  <si>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</si>
  <si>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</si>
  <si>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</si>
  <si>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</si>
  <si>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</si>
  <si>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</si>
  <si>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</si>
  <si>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</si>
  <si>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</si>
  <si>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</si>
  <si>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</si>
  <si>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</si>
  <si>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</si>
  <si>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</si>
  <si>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</si>
  <si>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</si>
  <si>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</si>
  <si>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</si>
  <si>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</si>
  <si>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</si>
  <si>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</si>
  <si>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</si>
  <si>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</si>
  <si>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</si>
  <si>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</si>
  <si>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</si>
  <si>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</si>
  <si>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</si>
  <si>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</si>
  <si>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</si>
  <si>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</si>
  <si>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</si>
  <si>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</si>
  <si>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</si>
  <si>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</si>
  <si>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</si>
  <si>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</si>
  <si>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</si>
  <si>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</si>
  <si>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</si>
  <si>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</si>
  <si>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</si>
  <si>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</si>
  <si>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</si>
  <si>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</si>
  <si>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</si>
  <si>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</si>
  <si>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</si>
  <si>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</si>
  <si>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</si>
  <si>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</si>
  <si>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</si>
  <si>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</si>
  <si>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</si>
  <si>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</si>
  <si>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</si>
  <si>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</si>
  <si>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</si>
  <si>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</si>
  <si>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</si>
  <si>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</si>
  <si>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</si>
  <si>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</si>
  <si>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</si>
  <si>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</si>
  <si>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</si>
  <si>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</si>
  <si>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</si>
  <si>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</si>
  <si>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</si>
  <si>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</si>
  <si>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</si>
  <si>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</si>
  <si>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</si>
  <si>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</si>
  <si>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</si>
  <si>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</si>
  <si>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</si>
  <si>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</si>
  <si>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</si>
  <si>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</si>
  <si>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</si>
  <si>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</si>
  <si>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</si>
  <si>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</si>
  <si>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</si>
  <si>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</si>
  <si>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</si>
  <si>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</si>
  <si>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</si>
  <si>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</si>
  <si>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</si>
  <si>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</si>
  <si>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</si>
  <si>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</si>
  <si>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</si>
  <si>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</si>
  <si>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</si>
  <si>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</si>
  <si>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</si>
  <si>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</si>
  <si>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</si>
  <si>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</si>
  <si>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</si>
  <si>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</si>
  <si>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</si>
  <si>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</si>
  <si>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</si>
  <si>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</si>
  <si>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</si>
  <si>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</si>
  <si>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</si>
  <si>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</si>
  <si>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</si>
  <si>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</si>
  <si>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</si>
  <si>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</si>
  <si>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</si>
  <si>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</si>
  <si>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</si>
  <si>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</si>
  <si>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</si>
  <si>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</si>
  <si>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</si>
  <si>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</si>
  <si>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</si>
  <si>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</si>
  <si>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</si>
  <si>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</si>
  <si>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</si>
  <si>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</si>
  <si>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</si>
  <si>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</si>
  <si>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</si>
  <si>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</si>
  <si>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</si>
  <si>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</si>
  <si>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</si>
  <si>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</si>
  <si>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</si>
  <si>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</si>
  <si>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</si>
  <si>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</si>
  <si>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</si>
  <si>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</si>
  <si>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</si>
  <si>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</si>
  <si>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</si>
  <si>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</si>
  <si>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</si>
  <si>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</si>
  <si>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</si>
  <si>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</si>
  <si>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</si>
  <si>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</si>
  <si>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</si>
  <si>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</si>
  <si>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</si>
  <si>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</si>
  <si>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</si>
  <si>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</si>
  <si>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</si>
  <si>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</si>
  <si>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</si>
  <si>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</si>
  <si>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</si>
  <si>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</si>
  <si>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</si>
  <si>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</si>
  <si>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</si>
  <si>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</si>
  <si>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</si>
  <si>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</si>
  <si>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</si>
  <si>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</si>
  <si>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</si>
  <si>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</si>
  <si>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</si>
  <si>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</si>
  <si>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</si>
  <si>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</si>
  <si>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</si>
  <si>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</si>
  <si>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</si>
  <si>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</si>
  <si>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</si>
  <si>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</si>
  <si>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</si>
  <si>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</si>
  <si>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</si>
  <si>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</si>
  <si>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</si>
  <si>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</si>
  <si>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</si>
  <si>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</si>
  <si>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</si>
  <si>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</si>
  <si>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</si>
  <si>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</si>
  <si>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</si>
  <si>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</si>
  <si>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</si>
  <si>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</si>
  <si>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</si>
  <si>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</si>
  <si>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</si>
  <si>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</si>
  <si>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</si>
  <si>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</si>
  <si>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</si>
  <si>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</si>
  <si>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</si>
  <si>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</si>
  <si>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</si>
  <si>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</si>
  <si>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</si>
  <si>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</si>
  <si>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</si>
  <si>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</si>
  <si>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</si>
  <si>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</si>
  <si>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</si>
  <si>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</si>
  <si>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</si>
  <si>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</si>
  <si>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</si>
  <si>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</si>
  <si>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</si>
  <si>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</si>
  <si>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</si>
  <si>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</si>
  <si>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</si>
  <si>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</si>
  <si>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</si>
  <si>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</si>
  <si>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</si>
  <si>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</si>
  <si>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</si>
  <si>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</si>
  <si>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</si>
  <si>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</si>
  <si>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</si>
  <si>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</si>
  <si>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</si>
  <si>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</si>
  <si>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</si>
  <si>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</si>
  <si>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</si>
  <si>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</si>
  <si>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</si>
  <si>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</si>
  <si>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</si>
  <si>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</si>
  <si>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</si>
  <si>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</si>
  <si>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</si>
  <si>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</si>
  <si>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</si>
  <si>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</si>
  <si>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</si>
  <si>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</si>
  <si>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</si>
  <si>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</si>
  <si>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</si>
  <si>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</si>
  <si>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</si>
  <si>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</si>
  <si>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</si>
  <si>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</si>
  <si>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</si>
  <si>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</si>
  <si>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</si>
  <si>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</si>
  <si>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</si>
  <si>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</si>
  <si>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</si>
  <si>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</si>
  <si>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</si>
  <si>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</si>
  <si>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</si>
  <si>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</si>
  <si>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</si>
  <si>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</si>
  <si>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</si>
  <si>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</si>
  <si>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</si>
  <si>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</si>
  <si>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</si>
  <si>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</si>
  <si>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</si>
  <si>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</si>
  <si>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</si>
  <si>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</si>
  <si>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</si>
  <si>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</si>
  <si>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</si>
  <si>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</si>
  <si>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</si>
  <si>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</si>
  <si>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</si>
  <si>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</si>
  <si>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</si>
  <si>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</si>
  <si>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</si>
  <si>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</si>
  <si>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</si>
  <si>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</si>
  <si>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</si>
  <si>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</si>
  <si>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</si>
  <si>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</si>
  <si>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</si>
  <si>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</si>
  <si>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</si>
  <si>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</si>
  <si>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</si>
  <si>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</si>
  <si>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</si>
  <si>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</si>
  <si>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</si>
  <si>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</si>
  <si>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</si>
  <si>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</si>
  <si>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</si>
  <si>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</si>
  <si>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</si>
  <si>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</si>
  <si>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</si>
  <si>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</si>
  <si>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</si>
  <si>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</si>
  <si>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</si>
  <si>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</si>
  <si>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</si>
  <si>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</si>
  <si>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</si>
  <si>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</si>
  <si>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</si>
  <si>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</si>
  <si>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</si>
  <si>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</si>
  <si>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</si>
  <si>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</si>
  <si>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</si>
  <si>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</si>
  <si>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</si>
  <si>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</si>
  <si>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</si>
  <si>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</si>
  <si>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</si>
  <si>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</si>
  <si>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</si>
  <si>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</si>
  <si>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</si>
  <si>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</si>
  <si>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</si>
  <si>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</si>
  <si>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</si>
  <si>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</si>
  <si>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</si>
  <si>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</si>
  <si>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</si>
  <si>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</si>
  <si>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</si>
  <si>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</si>
  <si>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</si>
  <si>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</si>
  <si>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</si>
  <si>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</si>
  <si>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</si>
  <si>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</si>
  <si>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</si>
  <si>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</si>
  <si>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</si>
  <si>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</si>
  <si>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</si>
  <si>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</si>
  <si>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</si>
  <si>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</si>
  <si>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</si>
  <si>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</si>
  <si>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</si>
  <si>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</si>
  <si>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</si>
  <si>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</si>
  <si>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</si>
  <si>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</si>
  <si>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</si>
  <si>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</si>
  <si>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</si>
  <si>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</si>
  <si>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</si>
  <si>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</si>
  <si>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</si>
  <si>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</si>
  <si>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</si>
  <si>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</si>
  <si>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</si>
  <si>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</si>
  <si>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</si>
  <si>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</si>
  <si>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</si>
  <si>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</si>
  <si>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</si>
  <si>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</si>
  <si>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</si>
  <si>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</si>
  <si>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</si>
  <si>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</si>
  <si>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</si>
  <si>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</si>
  <si>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</si>
  <si>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</si>
  <si>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</si>
  <si>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</si>
  <si>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</si>
  <si>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</si>
  <si>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</si>
  <si>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</si>
  <si>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</si>
  <si>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</si>
  <si>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</si>
  <si>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</si>
  <si>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</si>
  <si>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</si>
  <si>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</si>
  <si>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</si>
  <si>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</si>
  <si>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</si>
  <si>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</si>
  <si>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</si>
  <si>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</si>
  <si>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</si>
  <si>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</si>
  <si>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</si>
  <si>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</si>
  <si>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</si>
  <si>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</si>
  <si>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</si>
  <si>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</si>
  <si>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</si>
  <si>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</si>
  <si>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</si>
  <si>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</si>
  <si>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</si>
  <si>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</si>
  <si>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</si>
  <si>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</si>
  <si>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</si>
  <si>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</si>
  <si>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</si>
  <si>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</si>
  <si>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</si>
  <si>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</si>
  <si>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</si>
  <si>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</si>
  <si>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</si>
  <si>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</si>
  <si>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</si>
  <si>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</si>
  <si>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</si>
  <si>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</si>
  <si>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</si>
  <si>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</si>
  <si>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</si>
  <si>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</si>
  <si>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</si>
  <si>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</si>
  <si>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</si>
  <si>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</si>
  <si>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</si>
  <si>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</si>
  <si>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</si>
  <si>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</si>
  <si>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</si>
  <si>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</si>
  <si>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</si>
  <si>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</si>
  <si>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</si>
  <si>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</si>
  <si>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</si>
  <si>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</si>
  <si>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</si>
  <si>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</si>
  <si>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</si>
  <si>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</si>
  <si>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</si>
  <si>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</si>
  <si>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</si>
  <si>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</si>
  <si>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</si>
  <si>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</si>
  <si>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</si>
  <si>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</si>
  <si>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</si>
  <si>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</si>
  <si>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</si>
  <si>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</si>
  <si>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</si>
  <si>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</si>
  <si>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</si>
  <si>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</si>
  <si>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</si>
  <si>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</si>
  <si>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</si>
  <si>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</si>
  <si>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</si>
  <si>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</si>
  <si>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</si>
  <si>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</si>
  <si>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</si>
  <si>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</si>
  <si>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</si>
  <si>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</si>
  <si>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</si>
  <si>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</si>
  <si>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</si>
  <si>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</si>
  <si>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</si>
  <si>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</si>
  <si>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</si>
  <si>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</si>
  <si>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</si>
  <si>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</si>
  <si>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</si>
  <si>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</si>
  <si>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</si>
  <si>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</si>
  <si>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</si>
  <si>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</si>
  <si>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</si>
  <si>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</si>
  <si>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</si>
  <si>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</si>
  <si>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</si>
  <si>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</si>
  <si>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</si>
  <si>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</si>
  <si>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</si>
  <si>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</si>
  <si>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</si>
  <si>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</si>
  <si>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</si>
  <si>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</si>
  <si>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</si>
  <si>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</si>
  <si>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</si>
  <si>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</si>
  <si>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</si>
  <si>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</si>
  <si>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</si>
  <si>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</si>
  <si>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</si>
  <si>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</si>
  <si>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</si>
  <si>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</si>
  <si>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</si>
  <si>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</si>
  <si>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</si>
  <si>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</si>
  <si>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</si>
  <si>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</si>
  <si>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</si>
  <si>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</si>
  <si>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</si>
  <si>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</si>
  <si>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</si>
  <si>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</si>
  <si>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</si>
  <si>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</si>
  <si>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</si>
  <si>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</si>
  <si>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</si>
  <si>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</si>
  <si>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</si>
  <si>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</si>
  <si>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</si>
  <si>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</si>
  <si>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</si>
  <si>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</si>
  <si>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</si>
  <si>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</si>
  <si>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</si>
  <si>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</si>
  <si>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</si>
  <si>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</si>
  <si>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</si>
  <si>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</si>
  <si>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</si>
  <si>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</si>
  <si>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</si>
  <si>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</si>
  <si>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</si>
  <si>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</si>
  <si>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</si>
  <si>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</si>
  <si>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</si>
  <si>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</si>
  <si>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</si>
  <si>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</si>
  <si>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</si>
  <si>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</si>
  <si>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</si>
  <si>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</si>
  <si>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</si>
  <si>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</si>
  <si>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</si>
  <si>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</si>
  <si>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</si>
  <si>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</si>
  <si>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</si>
  <si>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</si>
  <si>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</si>
  <si>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</si>
  <si>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</si>
  <si>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</si>
  <si>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</si>
  <si>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</si>
  <si>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</si>
  <si>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</si>
  <si>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</si>
  <si>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</si>
  <si>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</si>
  <si>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</si>
  <si>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</si>
  <si>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</si>
  <si>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</si>
  <si>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</si>
  <si>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</si>
  <si>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</si>
  <si>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</si>
  <si>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</si>
  <si>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</si>
  <si>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</si>
  <si>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</si>
  <si>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</si>
  <si>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</si>
  <si>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</si>
  <si>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</si>
  <si>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</si>
  <si>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</si>
  <si>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</si>
  <si>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</si>
  <si>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</si>
  <si>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</si>
  <si>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</si>
  <si>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</si>
  <si>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</si>
  <si>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</si>
  <si>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</si>
  <si>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</si>
  <si>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</si>
  <si>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</si>
  <si>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</si>
  <si>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</si>
  <si>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</si>
  <si>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</si>
  <si>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</si>
  <si>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</si>
  <si>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</si>
  <si>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</si>
  <si>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</si>
  <si>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</si>
  <si>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</si>
  <si>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</si>
  <si>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</si>
  <si>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</si>
  <si>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</si>
  <si>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</si>
  <si>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</si>
  <si>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</si>
  <si>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</si>
  <si>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</si>
  <si>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</si>
  <si>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</si>
  <si>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</si>
  <si>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</si>
  <si>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</si>
  <si>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</si>
  <si>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</si>
  <si>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</si>
  <si>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</si>
  <si>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</si>
  <si>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</si>
  <si>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</si>
  <si>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</si>
  <si>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</si>
  <si>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</si>
  <si>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</si>
  <si>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</si>
  <si>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</si>
  <si>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</si>
  <si>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</si>
  <si>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</si>
  <si>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</si>
  <si>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</si>
  <si>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</si>
  <si>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</si>
  <si>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</si>
  <si>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</si>
  <si>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</si>
  <si>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</si>
  <si>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</si>
  <si>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</si>
  <si>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</si>
  <si>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</si>
  <si>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</si>
  <si>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</si>
  <si>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</si>
  <si>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</si>
  <si>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</si>
  <si>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</si>
  <si>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</si>
  <si>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</si>
  <si>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</si>
  <si>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</si>
  <si>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</si>
  <si>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</si>
  <si>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</si>
  <si>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</si>
  <si>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</si>
  <si>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</si>
  <si>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</si>
  <si>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</si>
  <si>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</si>
  <si>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</si>
  <si>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</si>
  <si>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</si>
  <si>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</si>
  <si>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</si>
  <si>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</si>
  <si>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</si>
  <si>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</si>
  <si>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</si>
  <si>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</si>
  <si>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</si>
  <si>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</si>
  <si>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</si>
  <si>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</si>
  <si>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</si>
  <si>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</si>
  <si>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</si>
  <si>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</si>
  <si>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</si>
  <si>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</si>
  <si>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</si>
  <si>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</si>
  <si>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</si>
  <si>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</si>
  <si>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</si>
  <si>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</si>
  <si>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</si>
  <si>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</si>
  <si>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</si>
  <si>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</si>
  <si>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</si>
  <si>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</si>
  <si>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</si>
  <si>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</si>
  <si>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</si>
  <si>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</si>
  <si>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</si>
  <si>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</si>
  <si>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</si>
  <si>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</si>
  <si>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</si>
  <si>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</si>
  <si>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</si>
  <si>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</si>
  <si>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</si>
  <si>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</si>
  <si>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</si>
  <si>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</si>
  <si>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</si>
  <si>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</si>
  <si>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</si>
  <si>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</si>
  <si>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</si>
  <si>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</si>
  <si>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</si>
  <si>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</si>
  <si>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</si>
  <si>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</si>
  <si>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</si>
  <si>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</si>
  <si>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</si>
  <si>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</si>
  <si>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</si>
  <si>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</si>
  <si>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</si>
  <si>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</si>
  <si>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</si>
  <si>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</si>
  <si>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</si>
  <si>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</si>
  <si>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</si>
  <si>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</si>
  <si>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</si>
  <si>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</si>
  <si>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</si>
  <si>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</si>
  <si>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</si>
  <si>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</si>
  <si>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</si>
  <si>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</si>
  <si>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</si>
  <si>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</si>
  <si>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</si>
  <si>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</si>
  <si>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</si>
  <si>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</si>
  <si>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</si>
  <si>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</si>
  <si>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</si>
  <si>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</si>
  <si>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</si>
  <si>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</si>
  <si>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</si>
  <si>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</si>
  <si>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</si>
  <si>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</si>
  <si>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</si>
  <si>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</si>
  <si>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</si>
  <si>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</si>
  <si>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</si>
  <si>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</si>
  <si>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</si>
  <si>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</si>
  <si>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</si>
  <si>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</si>
  <si>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</si>
  <si>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</si>
  <si>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</si>
  <si>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</si>
  <si>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</si>
  <si>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</si>
  <si>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</si>
  <si>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</si>
  <si>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</si>
  <si>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</si>
  <si>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</si>
  <si>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</si>
  <si>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</si>
  <si>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</si>
  <si>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</si>
  <si>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</si>
  <si>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</si>
  <si>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</si>
  <si>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</si>
  <si>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</si>
  <si>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</si>
  <si>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</si>
  <si>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</si>
  <si>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</si>
  <si>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</si>
  <si>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</si>
  <si>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</si>
  <si>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</si>
  <si>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</si>
  <si>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</si>
  <si>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</si>
  <si>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</si>
  <si>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</si>
  <si>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</si>
  <si>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</si>
  <si>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</si>
  <si>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</si>
  <si>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</si>
  <si>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</si>
  <si>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</si>
  <si>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</si>
  <si>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</si>
  <si>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</si>
  <si>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</si>
  <si>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</si>
  <si>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</si>
  <si>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</si>
  <si>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</si>
  <si>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</si>
  <si>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</si>
  <si>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</si>
  <si>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</si>
  <si>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</si>
  <si>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</si>
  <si>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</si>
  <si>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</si>
  <si>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</si>
  <si>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</si>
  <si>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</si>
  <si>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</si>
  <si>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</si>
  <si>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</si>
  <si>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</si>
  <si>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</si>
  <si>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</si>
  <si>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</si>
  <si>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</si>
  <si>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</si>
  <si>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</si>
  <si>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</si>
  <si>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</si>
  <si>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</si>
  <si>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</si>
  <si>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</si>
  <si>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</si>
  <si>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</si>
  <si>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</si>
  <si>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</si>
  <si>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</si>
  <si>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</si>
  <si>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</si>
  <si>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</si>
  <si>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</si>
  <si>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</si>
  <si>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</si>
  <si>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</si>
  <si>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</si>
  <si>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</si>
  <si>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</si>
  <si>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</si>
  <si>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</si>
  <si>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</si>
  <si>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</si>
  <si>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</si>
  <si>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</si>
  <si>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</si>
  <si>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</si>
  <si>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</si>
  <si>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</si>
  <si>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</si>
  <si>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</si>
  <si>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</si>
  <si>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</si>
  <si>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</si>
  <si>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</si>
  <si>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</si>
  <si>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</si>
  <si>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</si>
  <si>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</si>
  <si>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</si>
  <si>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</si>
  <si>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</si>
  <si>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</si>
  <si>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</si>
  <si>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</si>
  <si>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</si>
  <si>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</si>
  <si>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</si>
  <si>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</si>
  <si>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</si>
  <si>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</si>
  <si>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</si>
  <si>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</si>
  <si>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</si>
  <si>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</si>
  <si>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</si>
  <si>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</si>
  <si>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</si>
  <si>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</si>
  <si>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</si>
  <si>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</si>
  <si>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</si>
  <si>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</si>
  <si>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</si>
  <si>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</si>
  <si>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</si>
  <si>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</si>
  <si>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</si>
  <si>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</si>
  <si>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</si>
  <si>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</si>
  <si>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</si>
  <si>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</si>
  <si>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</si>
  <si>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</si>
  <si>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</si>
  <si>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</si>
  <si>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</si>
  <si>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</si>
  <si>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</si>
  <si>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</si>
  <si>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</si>
  <si>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</si>
  <si>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</si>
  <si>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</si>
  <si>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</si>
  <si>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</si>
  <si>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</si>
  <si>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</si>
  <si>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</si>
  <si>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</si>
  <si>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</si>
  <si>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</si>
  <si>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</si>
  <si>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</si>
  <si>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</si>
  <si>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</si>
  <si>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</si>
  <si>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</si>
  <si>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</si>
  <si>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</si>
  <si>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</si>
  <si>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</si>
  <si>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</si>
  <si>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</si>
  <si>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</si>
  <si>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</si>
  <si>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</si>
  <si>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</si>
  <si>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</si>
  <si>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</si>
  <si>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</si>
  <si>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</si>
  <si>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</si>
  <si>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</si>
  <si>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</si>
  <si>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</si>
  <si>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</si>
  <si>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</si>
  <si>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</si>
  <si>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</si>
  <si>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</si>
  <si>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</si>
  <si>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</si>
  <si>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</si>
  <si>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</si>
  <si>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</si>
  <si>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</si>
  <si>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</si>
  <si>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</si>
  <si>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</si>
  <si>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</si>
  <si>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</si>
  <si>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</si>
  <si>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</si>
  <si>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</si>
  <si>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</si>
  <si>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</si>
  <si>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</si>
  <si>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</si>
  <si>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</si>
  <si>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</si>
  <si>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</si>
  <si>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</si>
  <si>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</si>
  <si>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</si>
  <si>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</si>
  <si>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</si>
  <si>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</si>
  <si>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</si>
  <si>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</si>
  <si>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</si>
  <si>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</si>
  <si>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</si>
  <si>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</si>
  <si>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</si>
  <si>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</si>
  <si>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</si>
  <si>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</si>
  <si>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</si>
  <si>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</si>
  <si>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</si>
  <si>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</si>
  <si>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</si>
  <si>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</si>
  <si>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</si>
  <si>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</si>
  <si>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</si>
  <si>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</si>
  <si>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</si>
  <si>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</si>
  <si>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</si>
  <si>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</si>
  <si>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</si>
  <si>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</si>
  <si>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</si>
  <si>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</si>
  <si>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</si>
  <si>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</si>
  <si>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</si>
  <si>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</si>
  <si>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</si>
  <si>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</si>
  <si>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</si>
  <si>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</si>
  <si>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</si>
  <si>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</si>
  <si>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</si>
  <si>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</si>
  <si>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</si>
  <si>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</si>
  <si>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</si>
  <si>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</si>
  <si>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</si>
  <si>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</si>
  <si>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</si>
  <si>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</si>
  <si>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</si>
  <si>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</si>
  <si>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</si>
  <si>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</si>
  <si>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</si>
  <si>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</si>
  <si>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</si>
  <si>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</si>
  <si>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</si>
  <si>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</si>
  <si>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</si>
  <si>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</si>
  <si>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</si>
  <si>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</si>
  <si>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</si>
  <si>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</si>
  <si>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</si>
  <si>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</si>
  <si>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</si>
  <si>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</si>
  <si>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</si>
  <si>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</si>
  <si>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</si>
  <si>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</si>
  <si>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</si>
  <si>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</si>
  <si>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</si>
  <si>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</si>
  <si>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</si>
  <si>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</si>
  <si>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</si>
  <si>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</si>
  <si>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</si>
  <si>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</si>
  <si>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</si>
  <si>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</si>
  <si>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</si>
  <si>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</si>
  <si>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</si>
  <si>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</si>
  <si>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</si>
  <si>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</si>
  <si>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</si>
  <si>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</si>
  <si>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</si>
  <si>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</si>
  <si>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</si>
  <si>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</si>
  <si>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</si>
  <si>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</si>
  <si>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</si>
  <si>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</si>
  <si>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</si>
  <si>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</si>
  <si>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</si>
  <si>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</si>
  <si>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</si>
  <si>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</si>
  <si>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</si>
  <si>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</si>
  <si>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</si>
  <si>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</si>
  <si>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</si>
  <si>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</si>
  <si>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</si>
  <si>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</si>
  <si>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</si>
  <si>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</si>
  <si>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</si>
  <si>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</si>
  <si>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</si>
  <si>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</si>
  <si>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</si>
  <si>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</si>
  <si>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</si>
  <si>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</si>
  <si>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</si>
  <si>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</si>
  <si>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</si>
  <si>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</si>
  <si>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</si>
  <si>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</si>
  <si>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</si>
  <si>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</si>
  <si>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</si>
  <si>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</si>
  <si>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</si>
  <si>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</si>
  <si>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</si>
  <si>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</si>
  <si>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</si>
  <si>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</si>
  <si>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</si>
  <si>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</si>
  <si>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</si>
  <si>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</si>
  <si>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</si>
  <si>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</si>
  <si>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</si>
  <si>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</si>
  <si>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</si>
  <si>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</si>
  <si>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</si>
  <si>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</si>
  <si>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</si>
  <si>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</si>
  <si>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</si>
  <si>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</si>
  <si>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</si>
  <si>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</si>
  <si>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</si>
  <si>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</si>
  <si>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</si>
  <si>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</si>
  <si>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</si>
  <si>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</si>
  <si>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</si>
  <si>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</si>
  <si>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</si>
  <si>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</si>
  <si>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</si>
  <si>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</si>
  <si>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</si>
  <si>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</si>
  <si>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</si>
  <si>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</si>
  <si>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</si>
  <si>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</si>
  <si>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</si>
  <si>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</si>
  <si>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</si>
  <si>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</si>
  <si>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</si>
  <si>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</si>
  <si>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</si>
  <si>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</si>
  <si>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</si>
  <si>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</si>
  <si>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</si>
  <si>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</si>
  <si>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</si>
  <si>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</si>
  <si>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</si>
  <si>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</si>
  <si>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</si>
  <si>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</si>
  <si>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</si>
  <si>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</si>
  <si>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</si>
  <si>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</si>
  <si>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</si>
  <si>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</si>
  <si>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</si>
  <si>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</si>
  <si>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</si>
  <si>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</si>
  <si>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</si>
  <si>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</si>
  <si>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</si>
  <si>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</si>
  <si>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</si>
  <si>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</si>
  <si>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</si>
  <si>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</si>
  <si>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</si>
  <si>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</si>
  <si>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</si>
  <si>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</si>
  <si>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</si>
  <si>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</si>
  <si>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</si>
  <si>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</si>
  <si>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</si>
  <si>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</si>
  <si>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</si>
  <si>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</si>
  <si>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</si>
  <si>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</si>
  <si>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</si>
  <si>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</si>
  <si>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</si>
  <si>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</si>
  <si>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</si>
  <si>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</si>
  <si>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</si>
  <si>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</si>
  <si>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</si>
  <si>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</si>
  <si>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</si>
  <si>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</si>
  <si>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</si>
  <si>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</si>
  <si>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</si>
  <si>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</si>
  <si>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</si>
  <si>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</si>
  <si>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</si>
  <si>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</si>
  <si>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</si>
  <si>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</si>
  <si>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</si>
  <si>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</si>
  <si>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</si>
  <si>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</si>
  <si>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</si>
  <si>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</si>
  <si>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</si>
  <si>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</si>
  <si>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</si>
  <si>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</si>
  <si>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</si>
  <si>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</si>
  <si>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</si>
  <si>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</si>
  <si>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</si>
  <si>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</si>
  <si>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</si>
  <si>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</si>
  <si>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</si>
  <si>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</si>
  <si>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</si>
  <si>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</si>
  <si>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</si>
  <si>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</si>
  <si>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</si>
  <si>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</si>
  <si>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</si>
  <si>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</si>
  <si>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</si>
  <si>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</si>
  <si>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</si>
  <si>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</si>
  <si>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</si>
  <si>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</si>
  <si>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</si>
  <si>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</si>
  <si>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</si>
  <si>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</si>
  <si>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</si>
  <si>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</si>
  <si>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</si>
  <si>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</si>
  <si>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</si>
  <si>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</si>
  <si>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</si>
  <si>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</si>
  <si>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</si>
  <si>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</si>
  <si>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</si>
  <si>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</si>
  <si>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</si>
  <si>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</si>
  <si>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</si>
  <si>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</si>
  <si>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</si>
  <si>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</si>
  <si>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</si>
  <si>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</si>
  <si>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</si>
  <si>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</si>
  <si>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</si>
  <si>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</si>
  <si>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</si>
  <si>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</si>
  <si>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</si>
  <si>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</si>
  <si>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</si>
  <si>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</si>
  <si>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</si>
  <si>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</si>
  <si>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</si>
  <si>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</si>
  <si>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</si>
  <si>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</si>
  <si>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</si>
  <si>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</si>
  <si>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</si>
  <si>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</si>
  <si>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</si>
  <si>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</si>
  <si>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</si>
  <si>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</si>
  <si>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</si>
  <si>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</si>
  <si>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</si>
  <si>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</si>
  <si>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</si>
  <si>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</si>
  <si>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</si>
  <si>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</si>
  <si>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</si>
  <si>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</si>
  <si>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</si>
  <si>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</si>
  <si>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</si>
  <si>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</si>
  <si>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</si>
  <si>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</si>
  <si>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</si>
  <si>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</si>
  <si>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</si>
  <si>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</si>
  <si>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</si>
  <si>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</si>
  <si>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</si>
  <si>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</si>
  <si>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</si>
  <si>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</si>
  <si>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</si>
  <si>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</si>
  <si>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</si>
  <si>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</si>
  <si>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</si>
  <si>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</si>
  <si>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</si>
  <si>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</si>
  <si>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</si>
  <si>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</si>
  <si>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</si>
  <si>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</si>
  <si>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</si>
  <si>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</si>
  <si>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</si>
  <si>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</si>
  <si>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</si>
  <si>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</si>
  <si>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</si>
  <si>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</si>
  <si>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</si>
  <si>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</si>
  <si>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</si>
  <si>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</si>
  <si>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</si>
  <si>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</si>
  <si>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</si>
  <si>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</si>
  <si>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</si>
  <si>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</si>
  <si>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</si>
  <si>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</si>
  <si>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</si>
  <si>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</si>
  <si>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</si>
  <si>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</si>
  <si>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</si>
  <si>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</si>
  <si>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</si>
  <si>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</si>
  <si>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</si>
  <si>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</si>
  <si>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</si>
  <si>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</si>
  <si>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</si>
  <si>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</si>
  <si>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</si>
  <si>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</si>
  <si>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</si>
  <si>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</si>
  <si>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</si>
  <si>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</si>
  <si>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</si>
  <si>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</si>
  <si>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</si>
  <si>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</si>
  <si>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</si>
  <si>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</si>
  <si>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</si>
  <si>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</si>
  <si>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</si>
  <si>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</si>
  <si>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</si>
  <si>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</si>
  <si>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</si>
  <si>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</si>
  <si>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</si>
  <si>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</si>
  <si>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</si>
  <si>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</si>
  <si>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</si>
  <si>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</si>
  <si>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</si>
  <si>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</si>
  <si>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</si>
  <si>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</si>
  <si>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</si>
  <si>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</si>
  <si>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</si>
  <si>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</si>
  <si>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</si>
  <si>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</si>
  <si>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</si>
  <si>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</si>
  <si>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</si>
  <si>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</si>
  <si>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</si>
  <si>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</si>
  <si>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</si>
  <si>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</si>
  <si>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</si>
  <si>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</si>
  <si>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</si>
  <si>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</si>
  <si>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</si>
  <si>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</si>
  <si>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</si>
  <si>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</si>
  <si>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</si>
  <si>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</si>
  <si>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</si>
  <si>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</si>
  <si>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</si>
  <si>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</si>
  <si>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</si>
  <si>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</si>
  <si>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</si>
  <si>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</si>
  <si>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</si>
  <si>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</si>
  <si>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</si>
  <si>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</si>
  <si>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</si>
  <si>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</si>
  <si>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</si>
  <si>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</si>
  <si>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</si>
  <si>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</si>
  <si>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</si>
  <si>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</si>
  <si>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</si>
  <si>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</si>
  <si>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</si>
  <si>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</si>
  <si>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</si>
  <si>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</si>
  <si>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</si>
  <si>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</si>
  <si>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</si>
  <si>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</si>
  <si>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</si>
  <si>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</si>
  <si>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</si>
  <si>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</si>
  <si>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</si>
  <si>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</si>
  <si>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</si>
  <si>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</si>
  <si>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</si>
  <si>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</si>
  <si>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</si>
  <si>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</si>
  <si>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</si>
  <si>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</si>
  <si>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</si>
  <si>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</si>
  <si>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</si>
  <si>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</si>
  <si>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</si>
  <si>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</si>
  <si>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</si>
  <si>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</si>
  <si>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</si>
  <si>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</si>
  <si>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</si>
  <si>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</si>
  <si>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</si>
  <si>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</si>
  <si>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</si>
  <si>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</si>
  <si>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</si>
  <si>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</si>
  <si>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</si>
  <si>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</si>
  <si>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</si>
  <si>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</si>
  <si>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</si>
  <si>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</si>
  <si>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</si>
  <si>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</si>
  <si>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</si>
  <si>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</si>
  <si>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</si>
  <si>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</si>
  <si>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</si>
  <si>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</si>
  <si>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</si>
  <si>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</si>
  <si>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</si>
  <si>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</si>
  <si>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</si>
  <si>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</si>
  <si>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</si>
  <si>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</si>
  <si>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</si>
  <si>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</si>
  <si>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</si>
  <si>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</si>
  <si>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</si>
  <si>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</si>
  <si>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</si>
  <si>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</si>
  <si>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</si>
  <si>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</si>
  <si>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</si>
  <si>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</si>
  <si>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</si>
  <si>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</si>
  <si>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</si>
  <si>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</si>
  <si>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</si>
  <si>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</si>
  <si>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</si>
  <si>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</si>
  <si>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</si>
  <si>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</si>
  <si>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</si>
  <si>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</si>
  <si>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</si>
  <si>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</si>
  <si>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</si>
  <si>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</si>
  <si>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</si>
  <si>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</si>
  <si>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</si>
  <si>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</si>
  <si>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</si>
  <si>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</si>
  <si>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</si>
  <si>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</si>
  <si>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</si>
  <si>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</si>
  <si>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</si>
  <si>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</si>
  <si>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</si>
  <si>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</si>
  <si>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</si>
  <si>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</si>
  <si>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</si>
  <si>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</si>
  <si>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</si>
  <si>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</si>
  <si>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</si>
  <si>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</si>
  <si>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</si>
  <si>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</si>
  <si>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</si>
  <si>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</si>
  <si>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</si>
  <si>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</si>
  <si>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</si>
  <si>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</si>
  <si>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</si>
  <si>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</si>
  <si>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</si>
  <si>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</si>
  <si>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</si>
  <si>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</si>
  <si>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</si>
  <si>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</si>
  <si>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</si>
  <si>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</si>
  <si>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</si>
  <si>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</si>
  <si>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</si>
  <si>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</si>
  <si>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</si>
  <si>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</si>
  <si>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</si>
  <si>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</si>
  <si>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</si>
  <si>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</si>
  <si>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</si>
  <si>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</si>
  <si>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</si>
  <si>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</si>
  <si>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</si>
  <si>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</si>
  <si>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</si>
  <si>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</si>
  <si>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</si>
  <si>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</si>
  <si>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</si>
  <si>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</si>
  <si>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</si>
  <si>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</si>
  <si>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</si>
  <si>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</si>
  <si>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</si>
  <si>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</si>
  <si>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</si>
  <si>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</si>
  <si>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</si>
  <si>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</si>
  <si>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</si>
  <si>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</si>
  <si>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</si>
  <si>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</si>
  <si>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</si>
  <si>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</si>
  <si>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</si>
  <si>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</si>
  <si>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</si>
  <si>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</si>
  <si>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</si>
  <si>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</si>
  <si>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</si>
  <si>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</si>
  <si>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</si>
  <si>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</si>
  <si>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</si>
  <si>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</si>
  <si>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</si>
  <si>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</si>
  <si>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</si>
  <si>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</si>
  <si>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</si>
  <si>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</si>
  <si>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</si>
  <si>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</si>
  <si>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</si>
  <si>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</si>
  <si>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</si>
  <si>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</si>
  <si>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</si>
  <si>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</si>
  <si>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</si>
  <si>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</si>
  <si>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</si>
  <si>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</si>
  <si>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</si>
  <si>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</si>
  <si>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</si>
  <si>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</si>
  <si>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</si>
  <si>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</si>
  <si>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</si>
  <si>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</si>
  <si>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</si>
  <si>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</si>
  <si>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</si>
  <si>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</si>
  <si>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</si>
  <si>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</si>
  <si>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</si>
  <si>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</si>
  <si>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</si>
  <si>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</si>
  <si>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</si>
  <si>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</si>
  <si>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</si>
  <si>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</si>
  <si>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</si>
  <si>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</si>
  <si>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</si>
  <si>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</si>
  <si>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</si>
  <si>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</si>
  <si>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</si>
  <si>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</si>
  <si>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</si>
  <si>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</si>
  <si>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</si>
  <si>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</si>
  <si>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</si>
  <si>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</si>
  <si>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</si>
  <si>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</si>
  <si>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</si>
  <si>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</si>
  <si>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</si>
  <si>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</si>
  <si>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</si>
  <si>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</si>
  <si>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</si>
  <si>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</si>
  <si>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</si>
  <si>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</si>
  <si>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</si>
  <si>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</si>
  <si>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</si>
  <si>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</si>
  <si>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</si>
  <si>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</si>
  <si>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</si>
  <si>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</si>
  <si>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</si>
  <si>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</si>
  <si>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</si>
  <si>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</si>
  <si>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</si>
  <si>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</si>
  <si>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</si>
  <si>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</si>
  <si>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</si>
  <si>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</si>
  <si>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</si>
  <si>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</si>
  <si>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</si>
  <si>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</si>
  <si>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</si>
  <si>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</si>
  <si>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</si>
  <si>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</si>
  <si>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</si>
  <si>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</si>
  <si>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</si>
  <si>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</si>
  <si>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</si>
  <si>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</si>
  <si>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</si>
  <si>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</si>
  <si>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</si>
  <si>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</si>
  <si>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</si>
  <si>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</si>
  <si>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</si>
  <si>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</si>
  <si>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</si>
  <si>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</si>
  <si>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</si>
  <si>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</si>
  <si>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</si>
  <si>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</si>
  <si>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</si>
  <si>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</si>
  <si>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</si>
  <si>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</si>
  <si>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</si>
  <si>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</si>
  <si>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</si>
  <si>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</si>
  <si>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</si>
  <si>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</si>
  <si>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</si>
  <si>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</si>
  <si>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</si>
  <si>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</si>
  <si>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</si>
  <si>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</si>
  <si>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</si>
  <si>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</si>
  <si>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</si>
  <si>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</si>
  <si>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</si>
  <si>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</si>
  <si>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</si>
  <si>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</si>
  <si>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</si>
  <si>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</si>
  <si>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</si>
  <si>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</si>
  <si>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</si>
  <si>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</si>
  <si>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</si>
  <si>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</si>
  <si>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</si>
  <si>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</si>
  <si>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</si>
  <si>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</si>
  <si>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</si>
  <si>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</si>
  <si>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</si>
  <si>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</si>
  <si>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</si>
  <si>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</si>
  <si>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</si>
  <si>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</si>
  <si>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</si>
  <si>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</si>
  <si>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</si>
  <si>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</si>
  <si>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</si>
  <si>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</si>
  <si>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</si>
  <si>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</si>
  <si>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</si>
  <si>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</si>
  <si>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</si>
  <si>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</si>
  <si>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</si>
  <si>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</si>
  <si>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</si>
  <si>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</si>
  <si>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</si>
  <si>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</si>
  <si>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</si>
  <si>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</si>
  <si>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</si>
  <si>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</si>
  <si>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</si>
  <si>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</si>
  <si>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</si>
  <si>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</si>
  <si>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</si>
  <si>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</si>
  <si>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</si>
  <si>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</si>
  <si>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</si>
  <si>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</si>
  <si>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</si>
  <si>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</si>
  <si>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</si>
  <si>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</si>
  <si>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</si>
  <si>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</si>
  <si>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</si>
  <si>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</si>
  <si>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</si>
  <si>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</si>
  <si>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</si>
  <si>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</si>
  <si>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</si>
  <si>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</si>
  <si>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</si>
  <si>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</si>
  <si>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</si>
  <si>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</si>
  <si>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</si>
  <si>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</si>
  <si>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</si>
  <si>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</si>
  <si>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</si>
  <si>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</si>
  <si>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</si>
  <si>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</si>
  <si>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</si>
  <si>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</si>
  <si>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</si>
  <si>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</si>
  <si>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</si>
  <si>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</si>
  <si>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</si>
  <si>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</si>
  <si>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</si>
  <si>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</si>
  <si>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</si>
  <si>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</si>
  <si>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</si>
  <si>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</si>
  <si>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</si>
  <si>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</si>
  <si>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</si>
  <si>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</si>
  <si>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</si>
  <si>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</si>
  <si>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</si>
  <si>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</si>
  <si>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</si>
  <si>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</si>
  <si>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</si>
  <si>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</si>
  <si>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</si>
  <si>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</si>
  <si>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</si>
  <si>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</si>
  <si>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</si>
  <si>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</si>
  <si>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</si>
  <si>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</si>
  <si>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</si>
  <si>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</si>
  <si>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</si>
  <si>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</si>
  <si>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</si>
  <si>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</si>
  <si>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</si>
  <si>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</si>
  <si>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</si>
  <si>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</si>
  <si>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</si>
  <si>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</si>
  <si>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</si>
  <si>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</si>
  <si>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</si>
  <si>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</si>
  <si>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</si>
  <si>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</si>
  <si>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</si>
  <si>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</si>
  <si>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</si>
  <si>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</si>
  <si>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</si>
  <si>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</si>
  <si>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</si>
  <si>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</si>
  <si>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</si>
  <si>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</si>
  <si>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</si>
  <si>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</si>
  <si>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</si>
  <si>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</si>
  <si>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</si>
  <si>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</si>
  <si>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</si>
  <si>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</si>
  <si>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</si>
  <si>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</si>
  <si>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</si>
  <si>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</si>
  <si>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</si>
  <si>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</si>
  <si>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</si>
  <si>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</si>
  <si>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</si>
  <si>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</si>
  <si>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</si>
  <si>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</si>
  <si>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</si>
  <si>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</si>
  <si>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</si>
  <si>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</si>
  <si>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</si>
  <si>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</si>
  <si>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</si>
  <si>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</si>
  <si>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</si>
  <si>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</si>
  <si>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</si>
  <si>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</si>
  <si>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</si>
  <si>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</si>
  <si>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</si>
  <si>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</si>
  <si>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</si>
  <si>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</si>
  <si>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</si>
  <si>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</si>
  <si>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</si>
  <si>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</si>
  <si>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</si>
  <si>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</si>
  <si>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</si>
  <si>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</si>
  <si>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</si>
  <si>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</si>
  <si>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</si>
  <si>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</si>
  <si>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</si>
  <si>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</si>
  <si>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</si>
  <si>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</si>
  <si>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</si>
  <si>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</si>
  <si>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</si>
  <si>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</si>
  <si>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</si>
  <si>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</si>
  <si>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</si>
  <si>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</si>
  <si>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</si>
  <si>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</si>
  <si>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</si>
  <si>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</si>
  <si>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</si>
  <si>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</si>
  <si>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</si>
  <si>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</si>
  <si>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</si>
  <si>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</si>
  <si>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</si>
  <si>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</si>
  <si>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</si>
  <si>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</si>
  <si>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</si>
  <si>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</si>
  <si>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</si>
  <si>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</si>
  <si>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</si>
  <si>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</si>
  <si>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</si>
  <si>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</si>
  <si>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</si>
  <si>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</si>
  <si>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</si>
  <si>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</si>
  <si>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</si>
  <si>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</si>
  <si>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</si>
  <si>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</si>
  <si>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</si>
  <si>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</si>
  <si>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</si>
  <si>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</si>
  <si>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</si>
  <si>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</si>
  <si>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</si>
  <si>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</si>
  <si>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</si>
  <si>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</si>
  <si>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</si>
  <si>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</si>
  <si>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</si>
  <si>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</si>
  <si>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</si>
  <si>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</si>
  <si>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</si>
  <si>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</si>
  <si>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</si>
  <si>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</si>
  <si>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</si>
  <si>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</si>
  <si>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</si>
  <si>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</si>
  <si>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</si>
  <si>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</si>
  <si>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</si>
  <si>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</si>
  <si>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</si>
  <si>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</si>
  <si>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</si>
  <si>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</si>
  <si>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</si>
  <si>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</si>
  <si>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</si>
  <si>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</si>
  <si>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</si>
  <si>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</si>
  <si>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</si>
  <si>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</si>
  <si>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</si>
  <si>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</si>
  <si>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</si>
  <si>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</si>
  <si>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</si>
  <si>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</si>
  <si>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</si>
  <si>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</si>
  <si>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</si>
  <si>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</si>
  <si>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</si>
  <si>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</si>
  <si>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</si>
  <si>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</si>
  <si>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</si>
  <si>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</si>
  <si>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</si>
  <si>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</si>
  <si>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</si>
  <si>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</si>
  <si>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</si>
  <si>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</si>
  <si>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</si>
  <si>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</si>
  <si>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</si>
  <si>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</si>
  <si>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</si>
  <si>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</si>
  <si>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</si>
  <si>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</si>
  <si>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</si>
  <si>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</si>
  <si>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</si>
  <si>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</si>
  <si>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</si>
  <si>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</si>
  <si>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</si>
  <si>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</si>
  <si>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</si>
  <si>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</si>
  <si>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</si>
  <si>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</si>
  <si>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</si>
  <si>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</si>
  <si>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</si>
  <si>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</si>
  <si>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</si>
  <si>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</si>
  <si>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</si>
  <si>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</si>
  <si>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</si>
  <si>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</si>
  <si>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</si>
  <si>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</si>
  <si>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</si>
  <si>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</si>
  <si>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</si>
  <si>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</si>
  <si>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</si>
  <si>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</si>
  <si>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</si>
  <si>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</si>
  <si>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</si>
  <si>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</si>
  <si>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</si>
  <si>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</si>
  <si>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</si>
  <si>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</si>
  <si>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</si>
  <si>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</si>
  <si>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</si>
  <si>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</si>
  <si>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</si>
  <si>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</si>
  <si>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</si>
  <si>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</si>
  <si>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</si>
  <si>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</si>
  <si>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</si>
  <si>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</si>
  <si>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</si>
  <si>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</si>
  <si>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</si>
  <si>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</si>
  <si>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</si>
  <si>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</si>
  <si>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</si>
  <si>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</si>
  <si>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</si>
  <si>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</si>
  <si>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</si>
  <si>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</si>
  <si>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</si>
  <si>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</si>
  <si>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</si>
  <si>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</si>
  <si>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</si>
  <si>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</si>
  <si>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</si>
  <si>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</si>
  <si>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</si>
  <si>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</si>
  <si>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</si>
  <si>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</si>
  <si>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</si>
  <si>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</si>
  <si>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</si>
  <si>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</si>
  <si>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</si>
  <si>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</si>
  <si>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</si>
  <si>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</si>
  <si>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</si>
  <si>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</si>
  <si>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</si>
  <si>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</si>
  <si>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</si>
  <si>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</si>
  <si>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</si>
  <si>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</si>
  <si>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</si>
  <si>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</si>
  <si>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</si>
  <si>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</si>
  <si>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</si>
  <si>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</si>
  <si>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</si>
  <si>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</si>
  <si>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</si>
  <si>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</si>
  <si>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</si>
  <si>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</si>
  <si>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</si>
  <si>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</si>
  <si>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</si>
  <si>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</si>
  <si>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</si>
  <si>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</si>
  <si>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</si>
  <si>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</si>
  <si>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</si>
  <si>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</si>
  <si>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</si>
  <si>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</si>
  <si>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</si>
  <si>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</si>
  <si>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</si>
  <si>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</si>
  <si>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</si>
  <si>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</si>
  <si>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</si>
  <si>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</si>
  <si>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</si>
  <si>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</si>
  <si>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</si>
  <si>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</si>
  <si>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</si>
  <si>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</si>
  <si>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</si>
  <si>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</si>
  <si>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</si>
  <si>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</si>
  <si>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</si>
  <si>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</si>
  <si>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</si>
  <si>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</si>
  <si>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</si>
  <si>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</si>
  <si>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</si>
  <si>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</si>
  <si>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</si>
  <si>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</si>
  <si>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</si>
  <si>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</si>
  <si>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</si>
  <si>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</si>
  <si>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</si>
  <si>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</si>
  <si>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</si>
  <si>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</si>
  <si>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</si>
  <si>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</si>
  <si>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</si>
  <si>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</si>
  <si>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</si>
  <si>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</si>
  <si>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</si>
  <si>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</si>
  <si>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</si>
  <si>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</si>
  <si>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</si>
  <si>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</si>
  <si>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</si>
  <si>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</si>
  <si>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</si>
  <si>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</si>
  <si>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</si>
  <si>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</si>
  <si>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</si>
  <si>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</si>
  <si>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</si>
  <si>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</si>
  <si>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</si>
  <si>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</si>
  <si>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</si>
  <si>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</si>
  <si>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</si>
  <si>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</si>
  <si>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</si>
  <si>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</si>
  <si>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</si>
  <si>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</si>
  <si>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</si>
  <si>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</si>
  <si>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</si>
  <si>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</si>
  <si>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</si>
  <si>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</si>
  <si>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</si>
  <si>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</si>
  <si>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</si>
  <si>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</si>
  <si>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</si>
  <si>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</si>
  <si>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</si>
  <si>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</si>
  <si>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</si>
  <si>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</si>
  <si>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</si>
  <si>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</si>
  <si>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</si>
  <si>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</si>
  <si>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</si>
  <si>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</si>
  <si>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</si>
  <si>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</si>
  <si>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</si>
  <si>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</si>
  <si>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</si>
  <si>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</si>
  <si>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</si>
  <si>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</si>
  <si>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</si>
  <si>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</si>
  <si>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</si>
  <si>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</si>
  <si>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</si>
  <si>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</si>
  <si>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</si>
  <si>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</si>
  <si>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</si>
  <si>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</si>
  <si>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</si>
  <si>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</si>
  <si>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</si>
  <si>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</si>
  <si>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</si>
  <si>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</si>
  <si>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</si>
  <si>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</si>
  <si>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</si>
  <si>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</si>
  <si>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</si>
  <si>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</si>
  <si>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</si>
  <si>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</si>
  <si>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</si>
  <si>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</si>
  <si>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</si>
  <si>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</si>
  <si>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</si>
  <si>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</si>
  <si>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</si>
  <si>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</si>
  <si>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</si>
  <si>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</si>
  <si>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</si>
  <si>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</si>
  <si>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</si>
  <si>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</si>
  <si>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</si>
  <si>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</si>
  <si>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</si>
  <si>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</si>
  <si>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</si>
  <si>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</si>
  <si>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</si>
  <si>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</si>
  <si>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</si>
  <si>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</si>
  <si>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</si>
  <si>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</si>
  <si>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</si>
  <si>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</si>
  <si>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</si>
  <si>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</si>
  <si>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</si>
  <si>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</si>
  <si>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</si>
  <si>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</si>
  <si>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</si>
  <si>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</si>
  <si>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</si>
  <si>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</si>
  <si>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</si>
  <si>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</si>
  <si>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</si>
  <si>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</si>
  <si>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</si>
  <si>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</si>
  <si>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</si>
  <si>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</si>
  <si>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</si>
  <si>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</si>
  <si>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</si>
  <si>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</si>
  <si>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</si>
  <si>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</si>
  <si>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</si>
  <si>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</si>
  <si>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</si>
  <si>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</si>
  <si>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</si>
  <si>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</si>
  <si>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</si>
  <si>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</si>
  <si>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</si>
  <si>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</si>
  <si>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</si>
  <si>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</si>
  <si>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</si>
  <si>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</si>
  <si>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</si>
  <si>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</si>
  <si>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</si>
  <si>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</si>
  <si>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</si>
  <si>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</si>
  <si>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</si>
  <si>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</si>
  <si>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</si>
  <si>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</si>
  <si>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</si>
  <si>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</si>
  <si>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</si>
  <si>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</si>
  <si>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</si>
  <si>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</si>
  <si>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</si>
  <si>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</si>
  <si>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</si>
  <si>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</si>
  <si>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</si>
  <si>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</si>
  <si>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</si>
  <si>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</si>
  <si>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</si>
  <si>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</si>
  <si>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</si>
  <si>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</si>
  <si>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</si>
  <si>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</si>
  <si>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</si>
  <si>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</si>
  <si>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</si>
  <si>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</si>
  <si>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</si>
  <si>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</si>
  <si>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</si>
  <si>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</si>
  <si>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</si>
  <si>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</si>
  <si>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</si>
  <si>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</si>
  <si>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</si>
  <si>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</si>
  <si>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</si>
  <si>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</si>
  <si>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</si>
  <si>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</si>
  <si>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</si>
  <si>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</si>
  <si>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</si>
  <si>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</si>
  <si>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</si>
  <si>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</si>
  <si>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</si>
  <si>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</si>
  <si>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</si>
  <si>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</si>
  <si>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</si>
  <si>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</si>
  <si>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</si>
  <si>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</si>
  <si>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</si>
  <si>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</si>
  <si>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</si>
  <si>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</si>
  <si>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</si>
  <si>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</si>
  <si>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</si>
  <si>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</si>
  <si>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</si>
  <si>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</si>
  <si>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</si>
  <si>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</si>
  <si>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</si>
  <si>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</si>
  <si>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</si>
  <si>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</si>
  <si>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</si>
  <si>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</si>
  <si>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</si>
  <si>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</si>
  <si>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</si>
  <si>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</si>
  <si>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</si>
  <si>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</si>
  <si>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</si>
  <si>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</si>
  <si>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</si>
  <si>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</si>
  <si>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</si>
  <si>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</si>
  <si>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</si>
  <si>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</si>
  <si>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</si>
  <si>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</si>
  <si>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</si>
  <si>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</si>
  <si>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</si>
  <si>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</si>
  <si>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</si>
  <si>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</si>
  <si>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</si>
  <si>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</si>
  <si>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</si>
  <si>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</si>
  <si>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</si>
  <si>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</si>
  <si>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</si>
  <si>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</si>
  <si>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</si>
  <si>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</si>
  <si>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</si>
  <si>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</si>
  <si>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</si>
  <si>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</si>
  <si>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</si>
  <si>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</si>
  <si>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</si>
  <si>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</si>
  <si>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</si>
  <si>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</si>
  <si>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</si>
  <si>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</si>
  <si>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</si>
  <si>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</si>
  <si>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</si>
  <si>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</si>
  <si>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</si>
  <si>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</si>
  <si>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</si>
  <si>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</si>
  <si>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</si>
  <si>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</si>
  <si>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</si>
  <si>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</si>
  <si>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</si>
  <si>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</si>
  <si>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</si>
  <si>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</si>
  <si>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</si>
  <si>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</si>
  <si>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</si>
  <si>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</si>
  <si>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</si>
  <si>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</si>
  <si>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</si>
  <si>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</si>
  <si>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</si>
  <si>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</si>
  <si>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</si>
  <si>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</si>
  <si>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</si>
  <si>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</si>
  <si>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</si>
  <si>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</si>
  <si>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</si>
  <si>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</si>
  <si>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</si>
  <si>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</si>
  <si>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</si>
  <si>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</si>
  <si>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</si>
  <si>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</si>
  <si>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</si>
  <si>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</si>
  <si>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</si>
  <si>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</si>
  <si>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</si>
  <si>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</si>
  <si>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</si>
  <si>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</si>
  <si>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</si>
  <si>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</si>
  <si>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</si>
  <si>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</si>
  <si>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</si>
  <si>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</si>
  <si>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</si>
  <si>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</si>
  <si>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</si>
  <si>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</si>
  <si>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</si>
  <si>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</si>
  <si>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</si>
  <si>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</si>
  <si>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</si>
  <si>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</si>
  <si>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</si>
  <si>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</si>
  <si>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</si>
  <si>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</si>
  <si>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</si>
  <si>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</si>
  <si>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</si>
  <si>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</si>
  <si>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</si>
  <si>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</si>
  <si>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</si>
  <si>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</si>
  <si>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</si>
  <si>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</si>
  <si>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</si>
  <si>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</si>
  <si>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</si>
  <si>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</si>
  <si>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</si>
  <si>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</si>
  <si>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</si>
  <si>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</si>
  <si>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</si>
  <si>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</si>
  <si>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</si>
  <si>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</si>
  <si>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</si>
  <si>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</si>
  <si>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</si>
  <si>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</si>
  <si>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</si>
  <si>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</si>
  <si>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</si>
  <si>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</si>
  <si>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</si>
  <si>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</si>
  <si>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</si>
  <si>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</si>
  <si>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</si>
  <si>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</si>
  <si>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</si>
  <si>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</si>
  <si>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</si>
  <si>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</si>
  <si>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</si>
  <si>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</si>
  <si>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</si>
  <si>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</si>
  <si>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</si>
  <si>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</si>
  <si>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</si>
  <si>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</si>
  <si>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</si>
  <si>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</si>
  <si>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</si>
  <si>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</si>
  <si>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</si>
  <si>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</si>
  <si>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</si>
  <si>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</si>
  <si>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</si>
  <si>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</si>
  <si>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</si>
  <si>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</si>
  <si>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</si>
  <si>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</si>
  <si>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</si>
  <si>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</si>
  <si>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</si>
  <si>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</si>
  <si>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</si>
  <si>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</si>
  <si>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</si>
  <si>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</si>
  <si>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</si>
  <si>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</si>
  <si>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</si>
  <si>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</si>
  <si>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</si>
  <si>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</si>
  <si>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</si>
  <si>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</si>
  <si>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</si>
  <si>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</si>
  <si>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</si>
  <si>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</si>
  <si>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</si>
  <si>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</si>
  <si>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</si>
  <si>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</si>
  <si>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</si>
  <si>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</si>
  <si>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</si>
  <si>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</si>
  <si>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</si>
  <si>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</si>
  <si>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</si>
  <si>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</si>
  <si>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</si>
  <si>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</si>
  <si>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</si>
  <si>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</si>
  <si>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</si>
  <si>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</si>
  <si>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</si>
  <si>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</si>
  <si>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</si>
  <si>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</si>
  <si>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</si>
  <si>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</si>
  <si>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</si>
  <si>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</si>
  <si>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</si>
  <si>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</si>
  <si>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</si>
  <si>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</si>
  <si>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</si>
  <si>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</si>
  <si>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</si>
  <si>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</si>
  <si>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</si>
  <si>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</si>
  <si>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</si>
  <si>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</si>
  <si>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</si>
  <si>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</si>
  <si>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</si>
  <si>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</si>
  <si>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</si>
  <si>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</si>
  <si>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</si>
  <si>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</si>
  <si>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</si>
  <si>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</si>
  <si>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</si>
  <si>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</si>
  <si>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</si>
  <si>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</si>
  <si>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</si>
  <si>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</si>
  <si>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</si>
  <si>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</si>
  <si>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</si>
  <si>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</si>
  <si>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</si>
  <si>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</si>
  <si>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</si>
  <si>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</si>
  <si>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</si>
  <si>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</si>
  <si>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</si>
  <si>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</si>
  <si>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</si>
  <si>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</si>
  <si>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</si>
  <si>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</si>
  <si>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</si>
  <si>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</si>
  <si>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</si>
  <si>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</si>
  <si>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</si>
  <si>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</si>
  <si>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</si>
  <si>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</si>
  <si>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</si>
  <si>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</si>
  <si>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</si>
  <si>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</si>
  <si>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</si>
  <si>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</si>
  <si>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</si>
  <si>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</si>
  <si>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</si>
  <si>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</si>
  <si>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</si>
  <si>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</si>
  <si>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</si>
  <si>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</si>
  <si>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</si>
  <si>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</si>
  <si>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</si>
  <si>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</si>
  <si>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</si>
  <si>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</si>
  <si>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</si>
  <si>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</si>
  <si>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</si>
  <si>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</si>
  <si>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</si>
  <si>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</si>
  <si>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</si>
  <si>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</si>
  <si>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</si>
  <si>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</si>
  <si>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</si>
  <si>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</si>
  <si>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</si>
  <si>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</si>
  <si>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</si>
  <si>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</si>
  <si>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</si>
  <si>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</si>
  <si>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</si>
  <si>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</si>
  <si>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</si>
  <si>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</si>
  <si>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</si>
  <si>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</si>
  <si>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</si>
  <si>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</si>
  <si>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</si>
  <si>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</si>
  <si>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</si>
  <si>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</si>
  <si>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</si>
  <si>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</si>
  <si>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</si>
  <si>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</si>
  <si>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</si>
  <si>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</si>
  <si>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</si>
  <si>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</si>
  <si>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</si>
  <si>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</si>
  <si>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</si>
  <si>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</si>
  <si>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</si>
  <si>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</si>
  <si>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</si>
  <si>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</si>
  <si>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</si>
  <si>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</si>
  <si>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</si>
  <si>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</si>
  <si>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</si>
  <si>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</si>
  <si>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</si>
  <si>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</si>
  <si>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</si>
  <si>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</si>
  <si>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</si>
  <si>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</si>
  <si>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</si>
  <si>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</si>
  <si>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</si>
  <si>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</si>
  <si>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</si>
  <si>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</si>
  <si>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</si>
  <si>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</si>
  <si>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</si>
  <si>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</si>
  <si>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</si>
  <si>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</si>
  <si>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</si>
  <si>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</si>
  <si>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</si>
  <si>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</si>
  <si>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</si>
  <si>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</si>
  <si>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</si>
  <si>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</si>
  <si>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</si>
  <si>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</si>
  <si>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</si>
  <si>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</si>
  <si>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</si>
  <si>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</si>
  <si>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</si>
  <si>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</si>
  <si>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</si>
  <si>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</si>
  <si>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</si>
  <si>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</si>
  <si>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</si>
  <si>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</si>
  <si>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</si>
  <si>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</si>
  <si>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</si>
  <si>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</si>
  <si>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</si>
  <si>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</si>
  <si>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</si>
  <si>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</si>
  <si>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</si>
  <si>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</si>
  <si>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</si>
  <si>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</si>
  <si>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</si>
  <si>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</si>
  <si>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</si>
  <si>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</si>
  <si>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</si>
  <si>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</si>
  <si>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</si>
  <si>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</si>
  <si>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</si>
  <si>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</si>
  <si>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</si>
  <si>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</si>
  <si>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</si>
  <si>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</si>
  <si>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</si>
  <si>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</si>
  <si>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</si>
  <si>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</si>
  <si>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</si>
  <si>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</si>
  <si>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</si>
  <si>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</si>
  <si>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</si>
  <si>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</si>
  <si>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</si>
  <si>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</si>
  <si>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</si>
  <si>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</si>
  <si>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</si>
  <si>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</si>
  <si>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</si>
  <si>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</si>
  <si>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</si>
  <si>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</si>
  <si>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</si>
  <si>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</si>
  <si>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</si>
  <si>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</si>
  <si>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</si>
  <si>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</si>
  <si>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</si>
  <si>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</si>
  <si>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</si>
  <si>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</si>
  <si>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</si>
  <si>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</si>
  <si>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</si>
  <si>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</si>
  <si>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</si>
  <si>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</si>
  <si>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</si>
  <si>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</si>
  <si>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</si>
  <si>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</si>
  <si>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</si>
  <si>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</si>
  <si>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</si>
  <si>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</si>
  <si>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</si>
  <si>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</si>
  <si>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</si>
  <si>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</si>
  <si>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</si>
  <si>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</si>
  <si>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</si>
  <si>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</si>
  <si>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</si>
  <si>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</si>
  <si>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</si>
  <si>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</si>
  <si>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</si>
  <si>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</si>
  <si>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</si>
  <si>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</si>
  <si>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</si>
  <si>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</si>
  <si>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</si>
  <si>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</si>
  <si>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</si>
  <si>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</si>
  <si>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</si>
  <si>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</si>
  <si>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</si>
  <si>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</si>
  <si>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</si>
  <si>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</si>
  <si>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</si>
  <si>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</si>
  <si>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</si>
  <si>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</si>
  <si>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</si>
  <si>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</si>
  <si>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</si>
  <si>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</si>
  <si>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</si>
  <si>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</si>
  <si>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</si>
  <si>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</si>
  <si>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</si>
  <si>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</si>
  <si>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</si>
  <si>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</si>
  <si>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</si>
  <si>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</si>
  <si>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</si>
  <si>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</si>
  <si>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</si>
  <si>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</si>
  <si>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</si>
  <si>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</si>
  <si>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</si>
  <si>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</si>
  <si>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</si>
  <si>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</si>
  <si>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</si>
  <si>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</si>
  <si>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</si>
  <si>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</si>
  <si>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</si>
  <si>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</si>
  <si>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</si>
  <si>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</si>
  <si>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</si>
  <si>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</si>
  <si>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</si>
  <si>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</si>
  <si>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</si>
  <si>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</si>
  <si>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</si>
  <si>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</si>
  <si>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</si>
  <si>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</si>
  <si>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</si>
  <si>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</si>
  <si>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</si>
  <si>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</si>
  <si>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</si>
  <si>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</si>
  <si>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</si>
  <si>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</si>
  <si>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</si>
  <si>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</si>
  <si>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</si>
  <si>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</si>
  <si>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</si>
  <si>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</si>
  <si>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</si>
  <si>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</si>
  <si>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</si>
  <si>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</si>
  <si>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</si>
  <si>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</si>
  <si>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</si>
  <si>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</si>
  <si>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</si>
  <si>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</si>
  <si>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</si>
  <si>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</si>
  <si>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</si>
  <si>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</si>
  <si>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</si>
  <si>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</si>
  <si>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</si>
  <si>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</si>
  <si>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</si>
  <si>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</si>
  <si>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</si>
  <si>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</si>
  <si>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</si>
  <si>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</si>
  <si>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</si>
  <si>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</si>
  <si>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</si>
  <si>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</si>
  <si>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</si>
  <si>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</si>
  <si>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</si>
  <si>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</si>
  <si>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</si>
  <si>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</si>
  <si>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</si>
  <si>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</si>
  <si>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</si>
  <si>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</si>
  <si>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</si>
  <si>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</si>
  <si>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</si>
  <si>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</si>
  <si>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</si>
  <si>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</si>
  <si>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</si>
  <si>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</si>
  <si>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</si>
  <si>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</si>
  <si>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</si>
  <si>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</si>
  <si>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</si>
  <si>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</si>
  <si>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</si>
  <si>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</si>
  <si>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</si>
  <si>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</si>
  <si>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</si>
  <si>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</si>
  <si>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</si>
  <si>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</si>
  <si>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</si>
  <si>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</si>
  <si>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</si>
  <si>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</si>
  <si>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</si>
  <si>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</si>
  <si>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</si>
  <si>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</si>
  <si>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</si>
  <si>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</si>
  <si>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</si>
  <si>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</si>
  <si>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</si>
  <si>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</si>
  <si>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</si>
  <si>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</si>
  <si>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</si>
  <si>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</si>
  <si>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</si>
  <si>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</si>
  <si>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</si>
  <si>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</si>
  <si>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</si>
  <si>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</si>
  <si>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</si>
  <si>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</si>
  <si>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</si>
  <si>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</si>
  <si>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</si>
  <si>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</si>
  <si>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</si>
  <si>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</si>
  <si>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</si>
  <si>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</si>
  <si>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</si>
  <si>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</si>
  <si>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</si>
  <si>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</si>
  <si>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</si>
  <si>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</si>
  <si>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</si>
  <si>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</si>
  <si>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</si>
  <si>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</si>
  <si>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</si>
  <si>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</si>
  <si>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</si>
  <si>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</si>
  <si>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</si>
  <si>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</si>
  <si>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</si>
  <si>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</si>
  <si>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</si>
  <si>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</si>
  <si>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</si>
  <si>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</si>
  <si>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</si>
  <si>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</si>
  <si>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</si>
  <si>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</si>
  <si>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</si>
  <si>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</si>
  <si>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</si>
  <si>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</si>
  <si>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</si>
  <si>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</si>
  <si>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</si>
  <si>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</si>
  <si>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</si>
  <si>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</si>
  <si>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</si>
  <si>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</si>
  <si>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</si>
  <si>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</si>
  <si>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</si>
  <si>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</si>
  <si>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</si>
  <si>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</si>
  <si>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</si>
  <si>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</si>
  <si>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</si>
  <si>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</si>
  <si>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</si>
  <si>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</si>
  <si>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</si>
  <si>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</si>
  <si>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</si>
  <si>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</si>
  <si>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</si>
  <si>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</si>
  <si>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</si>
  <si>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</si>
  <si>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</si>
  <si>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</si>
  <si>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</si>
  <si>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</si>
  <si>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</si>
  <si>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</si>
  <si>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</si>
  <si>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</si>
  <si>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</si>
  <si>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</si>
  <si>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</si>
  <si>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</si>
  <si>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</si>
  <si>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</si>
  <si>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</si>
  <si>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</si>
  <si>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</si>
  <si>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</si>
  <si>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</si>
  <si>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</si>
  <si>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</si>
  <si>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</si>
  <si>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</si>
  <si>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</si>
  <si>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</si>
  <si>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</si>
  <si>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</si>
  <si>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</si>
  <si>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</si>
  <si>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</si>
  <si>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</si>
  <si>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</si>
  <si>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</si>
  <si>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</si>
  <si>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</si>
  <si>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</si>
  <si>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</si>
  <si>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</si>
  <si>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</si>
  <si>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</si>
  <si>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</si>
  <si>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</si>
  <si>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</si>
  <si>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</si>
  <si>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</si>
  <si>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</si>
  <si>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</si>
  <si>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</si>
  <si>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</si>
  <si>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</si>
  <si>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</si>
  <si>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</si>
  <si>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</si>
  <si>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</si>
  <si>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</si>
  <si>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</si>
  <si>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</si>
  <si>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</si>
  <si>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</si>
  <si>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</si>
  <si>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</si>
  <si>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</si>
  <si>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</si>
  <si>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</si>
  <si>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</si>
  <si>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</si>
  <si>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</si>
  <si>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</si>
  <si>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</si>
  <si>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</si>
  <si>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</si>
  <si>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</si>
  <si>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</si>
  <si>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</si>
  <si>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</si>
  <si>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</si>
  <si>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</si>
  <si>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</si>
  <si>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</si>
  <si>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</si>
  <si>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</si>
  <si>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</si>
  <si>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</si>
  <si>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</si>
  <si>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</si>
  <si>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</si>
  <si>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</si>
  <si>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</si>
  <si>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</si>
  <si>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</si>
  <si>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</si>
  <si>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</si>
  <si>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</si>
  <si>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</si>
  <si>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</si>
  <si>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</si>
  <si>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</si>
  <si>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</si>
  <si>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</si>
  <si>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</si>
  <si>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</si>
  <si>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</si>
  <si>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</si>
  <si>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</si>
  <si>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</si>
  <si>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</si>
  <si>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</si>
  <si>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</si>
  <si>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</si>
  <si>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</si>
  <si>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</si>
  <si>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</si>
  <si>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</si>
  <si>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</si>
  <si>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</si>
  <si>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</si>
  <si>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</si>
  <si>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</si>
  <si>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</si>
  <si>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</si>
  <si>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</si>
  <si>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</si>
  <si>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</si>
  <si>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</si>
  <si>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</si>
  <si>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</si>
  <si>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</si>
  <si>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</si>
  <si>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</si>
  <si>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</si>
  <si>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</si>
  <si>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</si>
  <si>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</si>
  <si>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</si>
  <si>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</si>
  <si>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</si>
  <si>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</si>
  <si>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</si>
  <si>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</si>
  <si>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</si>
  <si>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</si>
  <si>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</si>
  <si>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</si>
  <si>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</si>
  <si>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</si>
  <si>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</si>
  <si>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</si>
  <si>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</si>
  <si>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</si>
  <si>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</si>
  <si>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</si>
  <si>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</si>
  <si>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</si>
  <si>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</si>
  <si>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</si>
  <si>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</si>
  <si>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</si>
  <si>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</si>
  <si>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</si>
  <si>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</si>
  <si>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</si>
  <si>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</si>
  <si>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</si>
  <si>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</si>
  <si>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</si>
  <si>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</si>
  <si>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</si>
  <si>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</si>
  <si>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</si>
  <si>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</si>
  <si>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</si>
  <si>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</si>
  <si>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</si>
  <si>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</si>
  <si>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</si>
  <si>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</si>
  <si>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</si>
  <si>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</si>
  <si>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</si>
  <si>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</si>
  <si>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</si>
  <si>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</si>
  <si>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</si>
  <si>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</si>
  <si>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</si>
  <si>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</si>
  <si>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</si>
  <si>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</si>
  <si>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</si>
  <si>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</si>
  <si>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</si>
  <si>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</si>
  <si>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</si>
  <si>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</si>
  <si>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</si>
  <si>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</si>
  <si>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</si>
  <si>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</si>
  <si>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</si>
  <si>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</si>
  <si>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</si>
  <si>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</si>
  <si>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</si>
  <si>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</si>
  <si>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</si>
  <si>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</si>
  <si>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</si>
  <si>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</si>
  <si>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</si>
  <si>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</si>
  <si>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</si>
  <si>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</si>
  <si>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</si>
  <si>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</si>
  <si>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</si>
  <si>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</si>
  <si>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</si>
  <si>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</si>
  <si>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</si>
  <si>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</si>
  <si>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</si>
  <si>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</si>
  <si>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</si>
  <si>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</si>
  <si>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</si>
  <si>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</si>
  <si>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</si>
  <si>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</si>
  <si>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</si>
  <si>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</si>
  <si>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</si>
  <si>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</si>
  <si>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</si>
  <si>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</si>
  <si>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</si>
  <si>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</si>
  <si>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</si>
  <si>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</si>
  <si>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</si>
  <si>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</si>
  <si>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</si>
  <si>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</si>
  <si>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</si>
  <si>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</si>
  <si>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</si>
  <si>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</si>
  <si>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</si>
  <si>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</si>
  <si>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</si>
  <si>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</si>
  <si>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</si>
  <si>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</si>
  <si>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</si>
  <si>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</si>
  <si>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</si>
  <si>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</si>
  <si>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</si>
  <si>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</si>
  <si>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</si>
  <si>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</si>
  <si>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</si>
  <si>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</si>
  <si>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</si>
  <si>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</si>
  <si>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</si>
  <si>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</si>
  <si>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</si>
  <si>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</si>
  <si>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</si>
  <si>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</si>
  <si>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</si>
  <si>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</si>
  <si>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</si>
  <si>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</si>
  <si>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</si>
  <si>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</si>
  <si>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</si>
  <si>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</si>
  <si>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</si>
  <si>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</si>
  <si>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</si>
  <si>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</si>
  <si>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</si>
  <si>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</si>
  <si>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</si>
  <si>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</si>
  <si>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</si>
  <si>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</si>
  <si>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</si>
  <si>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</si>
  <si>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</si>
  <si>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</si>
  <si>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</si>
  <si>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</si>
  <si>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</si>
  <si>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</si>
  <si>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</si>
  <si>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</si>
  <si>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</si>
  <si>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</si>
  <si>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</si>
  <si>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</si>
  <si>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</si>
  <si>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</si>
  <si>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</si>
  <si>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</si>
  <si>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</si>
  <si>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</si>
  <si>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</si>
  <si>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</si>
  <si>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</si>
  <si>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</si>
  <si>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</si>
  <si>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</si>
  <si>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</si>
  <si>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</si>
  <si>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</si>
  <si>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</si>
  <si>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</si>
  <si>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</si>
  <si>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</si>
  <si>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</si>
  <si>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</si>
  <si>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</si>
  <si>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</si>
  <si>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</si>
  <si>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</si>
  <si>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</si>
  <si>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</si>
  <si>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</si>
  <si>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</si>
  <si>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</si>
  <si>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</si>
  <si>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</si>
  <si>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</si>
  <si>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</si>
  <si>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</si>
  <si>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</si>
  <si>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</si>
  <si>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</si>
  <si>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</si>
  <si>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</si>
  <si>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</si>
  <si>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</si>
  <si>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</si>
  <si>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</si>
  <si>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</si>
  <si>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</si>
  <si>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</si>
  <si>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</si>
  <si>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</si>
  <si>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</si>
  <si>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</si>
  <si>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</si>
  <si>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</si>
  <si>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</si>
  <si>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</si>
  <si>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</si>
  <si>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</si>
  <si>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</si>
  <si>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</si>
  <si>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</si>
  <si>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</si>
  <si>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</si>
  <si>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</si>
  <si>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</si>
  <si>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</si>
  <si>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</si>
  <si>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</si>
  <si>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</si>
  <si>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</si>
  <si>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</si>
  <si>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</si>
  <si>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</si>
  <si>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</si>
  <si>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</si>
  <si>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</si>
  <si>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</si>
  <si>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</si>
  <si>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</si>
  <si>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</si>
  <si>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</si>
  <si>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</si>
  <si>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</si>
  <si>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</si>
  <si>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</si>
  <si>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</si>
  <si>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</si>
  <si>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</si>
  <si>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</si>
  <si>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</si>
  <si>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</si>
  <si>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</si>
  <si>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</si>
  <si>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</si>
  <si>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</si>
  <si>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</si>
  <si>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</si>
  <si>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</si>
  <si>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</si>
  <si>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</si>
  <si>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</si>
  <si>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</si>
  <si>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</si>
  <si>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</si>
  <si>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</si>
  <si>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</si>
  <si>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</si>
  <si>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</si>
  <si>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</si>
  <si>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</si>
  <si>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</si>
  <si>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</si>
  <si>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</si>
  <si>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</si>
  <si>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</si>
  <si>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</si>
  <si>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</si>
  <si>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</si>
  <si>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</si>
  <si>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</si>
  <si>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</si>
  <si>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</si>
  <si>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</si>
  <si>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</si>
  <si>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</si>
  <si>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</si>
  <si>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</si>
  <si>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</si>
  <si>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</si>
  <si>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</si>
  <si>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</si>
  <si>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</si>
  <si>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</si>
  <si>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</si>
  <si>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</si>
  <si>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</si>
  <si>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</si>
  <si>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</si>
  <si>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</si>
  <si>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</si>
  <si>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</si>
  <si>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</si>
  <si>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</si>
  <si>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</si>
  <si>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</si>
  <si>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</si>
  <si>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</si>
  <si>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</si>
  <si>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</si>
  <si>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</si>
  <si>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</si>
  <si>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</si>
  <si>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</si>
  <si>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</si>
  <si>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</si>
  <si>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</si>
  <si>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</si>
  <si>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</si>
  <si>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</si>
  <si>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</si>
  <si>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</si>
  <si>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</si>
  <si>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</si>
  <si>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</si>
  <si>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</si>
  <si>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</si>
  <si>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</si>
  <si>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</si>
  <si>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</si>
  <si>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</si>
  <si>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</si>
  <si>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</si>
  <si>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</si>
  <si>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</si>
  <si>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</si>
  <si>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</si>
  <si>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</si>
  <si>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</si>
  <si>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</si>
  <si>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</si>
  <si>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</si>
  <si>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</si>
  <si>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</si>
  <si>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</si>
  <si>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</si>
  <si>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</si>
  <si>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</si>
  <si>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</si>
  <si>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</si>
  <si>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</si>
  <si>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</si>
  <si>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</si>
  <si>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</si>
  <si>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</si>
  <si>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</si>
  <si>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</si>
  <si>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</si>
  <si>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</si>
  <si>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</si>
  <si>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</si>
  <si>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</si>
  <si>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</si>
  <si>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</si>
  <si>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</si>
  <si>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</si>
  <si>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</si>
  <si>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</si>
  <si>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</si>
  <si>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</si>
  <si>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</si>
  <si>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</si>
  <si>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</si>
  <si>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</si>
  <si>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</si>
  <si>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</si>
  <si>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</si>
  <si>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</si>
  <si>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</si>
  <si>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</si>
  <si>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</si>
  <si>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</si>
  <si>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</si>
  <si>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</si>
  <si>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</si>
  <si>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</si>
  <si>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</si>
  <si>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</si>
  <si>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</si>
  <si>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</si>
  <si>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</si>
  <si>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</si>
  <si>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</si>
  <si>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</si>
  <si>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</si>
  <si>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</si>
  <si>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</si>
  <si>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</si>
  <si>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</si>
  <si>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</si>
  <si>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</si>
  <si>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</si>
  <si>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</si>
  <si>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</si>
  <si>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</si>
  <si>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</si>
  <si>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</si>
  <si>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</si>
  <si>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</si>
  <si>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</si>
  <si>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</si>
  <si>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</si>
  <si>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</si>
  <si>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</si>
  <si>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</si>
  <si>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</si>
  <si>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</si>
  <si>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</si>
  <si>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</si>
  <si>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</si>
  <si>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</si>
  <si>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</si>
  <si>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</si>
  <si>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</si>
  <si>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</si>
  <si>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</si>
  <si>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</si>
  <si>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</si>
  <si>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</si>
  <si>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</si>
  <si>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</si>
  <si>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</si>
  <si>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</si>
  <si>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</si>
  <si>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</si>
  <si>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</si>
  <si>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</si>
  <si>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</si>
  <si>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</si>
  <si>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</si>
  <si>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</si>
  <si>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</si>
  <si>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</si>
  <si>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</si>
  <si>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</si>
  <si>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</si>
  <si>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</si>
  <si>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</si>
  <si>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</si>
  <si>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</si>
  <si>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</si>
  <si>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</si>
  <si>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</si>
  <si>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</si>
  <si>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</si>
  <si>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</si>
  <si>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</si>
  <si>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</si>
  <si>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</si>
  <si>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</si>
  <si>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</si>
  <si>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</si>
  <si>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</si>
  <si>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</si>
  <si>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</si>
  <si>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</si>
  <si>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</si>
  <si>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</si>
  <si>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</si>
  <si>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</si>
  <si>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</si>
  <si>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</si>
  <si>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</si>
  <si>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</si>
  <si>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</si>
  <si>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</si>
  <si>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</si>
  <si>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</si>
  <si>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</si>
  <si>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</si>
  <si>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</si>
  <si>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</si>
  <si>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</si>
  <si>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</si>
  <si>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</si>
  <si>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</si>
  <si>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</si>
  <si>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</si>
  <si>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</si>
  <si>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</si>
  <si>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</si>
  <si>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</si>
  <si>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</si>
  <si>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</si>
  <si>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</si>
  <si>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</si>
  <si>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</si>
  <si>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</si>
  <si>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</si>
  <si>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</si>
  <si>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</si>
  <si>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</si>
  <si>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</si>
  <si>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</si>
  <si>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</si>
  <si>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</si>
  <si>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</si>
  <si>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</si>
  <si>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</si>
  <si>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</si>
  <si>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</si>
  <si>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</si>
  <si>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</si>
  <si>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</si>
  <si>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</si>
  <si>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</si>
  <si>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</si>
  <si>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</si>
  <si>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</si>
  <si>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</si>
  <si>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</si>
  <si>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</si>
  <si>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</si>
  <si>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</si>
  <si>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</si>
  <si>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</si>
  <si>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</si>
  <si>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</si>
  <si>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</si>
  <si>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</si>
  <si>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</si>
  <si>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</si>
  <si>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</si>
  <si>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</si>
  <si>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</si>
  <si>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</si>
  <si>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</si>
  <si>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</si>
  <si>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</si>
  <si>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</si>
  <si>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</si>
  <si>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</si>
  <si>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</si>
  <si>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</si>
  <si>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</si>
  <si>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</si>
  <si>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</si>
  <si>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</si>
  <si>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</si>
  <si>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</si>
  <si>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</si>
  <si>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</si>
  <si>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</si>
  <si>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</si>
  <si>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</si>
  <si>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</si>
  <si>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</si>
  <si>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</si>
  <si>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</si>
  <si>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</si>
  <si>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</si>
  <si>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</si>
  <si>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</si>
  <si>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</si>
  <si>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</si>
  <si>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</si>
  <si>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</si>
  <si>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</si>
  <si>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</si>
  <si>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</si>
  <si>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</si>
  <si>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</si>
  <si>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</si>
  <si>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</si>
  <si>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</si>
  <si>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</si>
  <si>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</si>
  <si>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</si>
  <si>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</si>
  <si>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</si>
  <si>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</si>
  <si>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</si>
  <si>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</si>
  <si>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</si>
  <si>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</si>
  <si>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</si>
  <si>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</si>
  <si>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</si>
  <si>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</si>
  <si>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</si>
  <si>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</si>
  <si>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</si>
  <si>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</si>
  <si>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</si>
  <si>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</si>
  <si>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</si>
  <si>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</si>
  <si>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</si>
  <si>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</si>
  <si>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</si>
  <si>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</si>
  <si>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</si>
  <si>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</si>
  <si>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</si>
  <si>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</si>
  <si>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</si>
  <si>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</si>
  <si>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</si>
  <si>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</si>
  <si>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</si>
  <si>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</si>
  <si>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</si>
  <si>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</si>
  <si>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</si>
  <si>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</si>
  <si>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</si>
  <si>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</si>
  <si>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</si>
  <si>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</si>
  <si>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</si>
  <si>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</si>
  <si>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</si>
  <si>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</si>
  <si>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</si>
  <si>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</si>
  <si>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</si>
  <si>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</si>
  <si>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</si>
  <si>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</si>
  <si>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</si>
  <si>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</si>
  <si>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</si>
  <si>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</si>
  <si>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</si>
  <si>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</si>
  <si>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</si>
  <si>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</si>
  <si>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</si>
  <si>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</si>
  <si>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</si>
  <si>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</si>
  <si>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</si>
  <si>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</si>
  <si>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</si>
  <si>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</si>
  <si>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</si>
  <si>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</si>
  <si>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</si>
  <si>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</si>
  <si>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</si>
  <si>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</si>
  <si>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</si>
  <si>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</si>
  <si>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</si>
  <si>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</si>
  <si>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</si>
  <si>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</si>
  <si>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</si>
  <si>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</si>
  <si>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</si>
  <si>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</si>
  <si>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</si>
  <si>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</si>
  <si>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</si>
  <si>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</si>
  <si>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</si>
  <si>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</si>
  <si>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</si>
  <si>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</si>
  <si>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</si>
  <si>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</si>
  <si>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</si>
  <si>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</si>
  <si>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</si>
  <si>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</si>
  <si>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</si>
  <si>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</si>
  <si>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</si>
  <si>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</si>
  <si>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</si>
  <si>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</si>
  <si>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</si>
  <si>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</si>
  <si>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</si>
  <si>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</si>
  <si>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</si>
  <si>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</si>
  <si>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</si>
  <si>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</si>
  <si>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</si>
  <si>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</si>
  <si>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</si>
  <si>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</si>
  <si>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</si>
  <si>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</si>
  <si>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</si>
  <si>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</si>
  <si>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</si>
  <si>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</si>
  <si>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</si>
  <si>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</si>
  <si>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</si>
  <si>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</si>
  <si>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</si>
  <si>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</si>
  <si>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</si>
  <si>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</si>
  <si>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</si>
  <si>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</si>
  <si>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</si>
  <si>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</si>
  <si>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</si>
  <si>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</si>
  <si>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</si>
  <si>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</si>
  <si>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</si>
  <si>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</si>
  <si>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</si>
  <si>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</si>
  <si>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</si>
  <si>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</si>
  <si>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</si>
  <si>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</si>
  <si>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</si>
  <si>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</si>
  <si>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</si>
  <si>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</si>
  <si>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</si>
  <si>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</si>
  <si>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</si>
  <si>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</si>
  <si>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</si>
  <si>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</si>
  <si>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</si>
  <si>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</si>
  <si>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</si>
  <si>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</si>
  <si>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</si>
  <si>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</si>
  <si>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</si>
  <si>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</si>
  <si>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</si>
  <si>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</si>
  <si>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</si>
  <si>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</si>
  <si>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</si>
  <si>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</si>
  <si>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</si>
  <si>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</si>
  <si>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</si>
  <si>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</si>
  <si>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</si>
  <si>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</si>
  <si>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</si>
  <si>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</si>
  <si>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</si>
  <si>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</si>
  <si>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</si>
  <si>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</si>
  <si>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</si>
  <si>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</si>
  <si>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</si>
  <si>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</si>
  <si>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</si>
  <si>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</si>
  <si>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</si>
  <si>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</si>
  <si>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</si>
  <si>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</si>
  <si>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</si>
  <si>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</si>
  <si>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</si>
  <si>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</si>
  <si>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</si>
  <si>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</si>
  <si>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</si>
  <si>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</si>
  <si>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</si>
  <si>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</si>
  <si>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</si>
  <si>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</si>
  <si>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</si>
  <si>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</si>
  <si>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</si>
  <si>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</si>
  <si>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</si>
  <si>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</si>
  <si>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</si>
  <si>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</si>
  <si>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</si>
  <si>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</si>
  <si>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</si>
  <si>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</si>
  <si>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</si>
  <si>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</si>
  <si>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</si>
  <si>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</si>
  <si>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</si>
  <si>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</si>
  <si>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</si>
  <si>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</si>
  <si>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</si>
  <si>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</si>
  <si>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</si>
  <si>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</si>
  <si>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</si>
  <si>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</si>
  <si>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</si>
  <si>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</si>
  <si>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</si>
  <si>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</si>
  <si>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</si>
  <si>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</si>
  <si>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</si>
  <si>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</si>
  <si>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</si>
  <si>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</si>
  <si>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</si>
  <si>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</si>
  <si>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</si>
  <si>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</si>
  <si>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</si>
  <si>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</si>
  <si>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</si>
  <si>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</si>
  <si>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</si>
  <si>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</si>
  <si>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</si>
  <si>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</si>
  <si>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</si>
  <si>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</si>
  <si>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</si>
  <si>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</si>
  <si>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</si>
  <si>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</si>
  <si>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</si>
  <si>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</si>
  <si>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</si>
  <si>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</si>
  <si>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</si>
  <si>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</si>
  <si>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</si>
  <si>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</si>
  <si>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</si>
  <si>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</si>
  <si>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</si>
  <si>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</si>
  <si>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</si>
  <si>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</si>
  <si>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</si>
  <si>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</si>
  <si>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</si>
  <si>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</si>
  <si>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</si>
  <si>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</si>
  <si>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</si>
  <si>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</si>
  <si>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</si>
  <si>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</si>
  <si>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</si>
  <si>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</si>
  <si>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</si>
  <si>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</si>
  <si>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</si>
  <si>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</si>
  <si>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</si>
  <si>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</si>
  <si>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</si>
  <si>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</si>
  <si>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</si>
  <si>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</si>
  <si>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</si>
  <si>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</si>
  <si>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</si>
  <si>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</si>
  <si>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</si>
  <si>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</si>
  <si>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</si>
  <si>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</si>
  <si>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</si>
  <si>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</si>
  <si>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</si>
  <si>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</si>
  <si>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</si>
  <si>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</si>
  <si>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</si>
  <si>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</si>
  <si>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</si>
  <si>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</si>
  <si>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</si>
  <si>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</si>
  <si>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</si>
  <si>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</si>
  <si>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</si>
  <si>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</si>
  <si>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</si>
  <si>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</si>
  <si>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</si>
  <si>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</si>
  <si>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</si>
  <si>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</si>
  <si>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</si>
  <si>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</si>
  <si>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</si>
  <si>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</si>
  <si>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</si>
  <si>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</si>
  <si>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</si>
  <si>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</si>
  <si>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</si>
  <si>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</si>
  <si>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</si>
  <si>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</si>
  <si>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</si>
  <si>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</si>
  <si>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</si>
  <si>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</si>
  <si>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</si>
  <si>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</si>
  <si>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</si>
  <si>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</si>
  <si>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</si>
  <si>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</si>
  <si>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</si>
  <si>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</si>
  <si>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</si>
  <si>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</si>
  <si>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</si>
  <si>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</si>
  <si>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</si>
  <si>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</si>
  <si>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</si>
  <si>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</si>
  <si>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</si>
  <si>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</si>
  <si>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</si>
  <si>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</si>
  <si>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</si>
  <si>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</si>
  <si>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</si>
  <si>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</si>
  <si>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</si>
  <si>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</si>
  <si>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</si>
  <si>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</si>
  <si>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</si>
  <si>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</si>
  <si>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</si>
  <si>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</si>
  <si>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</si>
  <si>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</si>
  <si>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</si>
  <si>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</si>
  <si>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</si>
  <si>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</si>
  <si>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</si>
  <si>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</si>
  <si>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</si>
  <si>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</si>
  <si>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</si>
  <si>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</si>
  <si>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</si>
  <si>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</si>
  <si>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</si>
  <si>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</si>
  <si>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</si>
  <si>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</si>
  <si>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</si>
  <si>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</si>
  <si>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</si>
  <si>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</si>
  <si>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</si>
  <si>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</si>
  <si>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</si>
  <si>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</si>
  <si>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</si>
  <si>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</si>
  <si>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</si>
  <si>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</si>
  <si>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</si>
  <si>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</si>
  <si>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</si>
  <si>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</si>
  <si>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</si>
  <si>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</si>
  <si>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</si>
  <si>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</si>
  <si>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</si>
  <si>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</si>
  <si>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</si>
  <si>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</si>
  <si>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</si>
  <si>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</si>
  <si>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</si>
  <si>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</si>
  <si>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</si>
  <si>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</si>
  <si>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</si>
  <si>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</si>
  <si>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</si>
  <si>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</si>
  <si>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</si>
  <si>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</si>
  <si>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</si>
  <si>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</si>
  <si>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</si>
  <si>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</si>
  <si>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</si>
  <si>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</si>
  <si>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</si>
  <si>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</si>
  <si>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</si>
  <si>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</si>
  <si>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</si>
  <si>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</si>
  <si>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</si>
  <si>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</si>
  <si>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</si>
  <si>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</si>
  <si>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</si>
  <si>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</si>
  <si>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</si>
  <si>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</si>
  <si>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</si>
  <si>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</si>
  <si>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</si>
  <si>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</si>
  <si>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</si>
  <si>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</si>
  <si>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</si>
  <si>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</si>
  <si>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</si>
  <si>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</si>
  <si>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</si>
  <si>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</si>
  <si>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</si>
  <si>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</si>
  <si>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</si>
  <si>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</si>
  <si>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</si>
  <si>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</si>
  <si>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</si>
  <si>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</si>
  <si>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</si>
  <si>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</si>
  <si>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</si>
  <si>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</si>
  <si>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</si>
  <si>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</si>
  <si>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</si>
  <si>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</si>
  <si>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</si>
  <si>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</si>
  <si>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</si>
  <si>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</si>
  <si>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</si>
  <si>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</si>
  <si>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</si>
  <si>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</si>
  <si>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</si>
  <si>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</si>
  <si>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</si>
  <si>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</si>
  <si>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</si>
  <si>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</si>
  <si>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</si>
  <si>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</si>
  <si>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</si>
  <si>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</si>
  <si>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</si>
  <si>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</si>
  <si>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</si>
  <si>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</si>
  <si>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</si>
  <si>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</si>
  <si>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</si>
  <si>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</si>
  <si>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</si>
  <si>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</si>
  <si>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</si>
  <si>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</si>
  <si>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</si>
  <si>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</si>
  <si>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</si>
  <si>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</si>
  <si>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</si>
  <si>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</si>
  <si>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</si>
  <si>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</si>
  <si>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</si>
  <si>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</si>
  <si>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</si>
  <si>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</si>
  <si>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</si>
  <si>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</si>
  <si>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</si>
  <si>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</si>
  <si>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</si>
  <si>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</si>
  <si>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</si>
  <si>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</si>
  <si>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</si>
  <si>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</si>
  <si>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</si>
  <si>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</si>
  <si>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</si>
  <si>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</si>
  <si>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</si>
  <si>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</si>
  <si>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</si>
  <si>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</si>
  <si>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</si>
  <si>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</si>
  <si>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</si>
  <si>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</si>
  <si>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</si>
  <si>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</si>
  <si>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</si>
  <si>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</si>
  <si>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</si>
  <si>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</si>
  <si>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</si>
  <si>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</si>
  <si>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</si>
  <si>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</si>
  <si>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</si>
  <si>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</si>
  <si>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</si>
  <si>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</si>
  <si>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</si>
  <si>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</si>
  <si>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</si>
  <si>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</si>
  <si>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</si>
  <si>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</si>
  <si>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</si>
  <si>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</si>
  <si>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</si>
  <si>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</si>
  <si>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</si>
  <si>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</si>
  <si>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</si>
  <si>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</si>
  <si>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</si>
  <si>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</si>
  <si>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</si>
  <si>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</si>
  <si>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</si>
  <si>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</si>
  <si>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</si>
  <si>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</si>
  <si>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</si>
  <si>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</si>
  <si>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</si>
  <si>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</si>
  <si>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</si>
  <si>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</si>
  <si>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</si>
  <si>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</si>
  <si>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</si>
  <si>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</si>
  <si>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</si>
  <si>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</si>
  <si>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</si>
  <si>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</si>
  <si>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</si>
  <si>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</si>
  <si>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</si>
  <si>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</si>
  <si>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</si>
  <si>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</si>
  <si>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</si>
  <si>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</si>
  <si>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</si>
  <si>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</si>
  <si>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</si>
  <si>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</si>
  <si>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</si>
  <si>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</si>
  <si>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</si>
  <si>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</si>
  <si>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</si>
  <si>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</si>
  <si>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</si>
  <si>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</si>
  <si>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</si>
  <si>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</si>
  <si>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</si>
  <si>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</si>
  <si>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</si>
  <si>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</si>
  <si>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</si>
  <si>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</si>
  <si>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</si>
  <si>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</si>
  <si>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</si>
  <si>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</si>
  <si>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</si>
  <si>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</si>
  <si>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</si>
  <si>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</si>
  <si>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</si>
  <si>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</si>
  <si>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</si>
  <si>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</si>
  <si>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</si>
  <si>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</si>
  <si>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</si>
  <si>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</si>
  <si>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</si>
  <si>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</si>
  <si>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</si>
  <si>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</si>
  <si>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</si>
  <si>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</si>
  <si>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</si>
  <si>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</si>
  <si>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</si>
  <si>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</si>
  <si>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</si>
  <si>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</si>
  <si>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</si>
  <si>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</si>
  <si>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</si>
  <si>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</si>
  <si>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</si>
  <si>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</si>
  <si>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</si>
  <si>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</si>
  <si>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</si>
  <si>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</si>
  <si>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</si>
  <si>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</si>
  <si>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</si>
  <si>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</si>
  <si>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</si>
  <si>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</si>
  <si>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</si>
  <si>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</si>
  <si>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</si>
  <si>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</si>
  <si>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</si>
  <si>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</si>
  <si>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</si>
  <si>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</si>
  <si>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</si>
  <si>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</si>
  <si>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</si>
  <si>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</si>
  <si>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</si>
  <si>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</si>
  <si>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</si>
  <si>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</si>
  <si>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</si>
  <si>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</si>
  <si>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</si>
  <si>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</si>
  <si>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</si>
  <si>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</si>
  <si>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</si>
  <si>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</si>
  <si>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</si>
  <si>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</si>
  <si>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</si>
  <si>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</si>
  <si>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</si>
  <si>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</si>
  <si>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</si>
  <si>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</si>
  <si>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</si>
  <si>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</si>
  <si>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</si>
  <si>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</si>
  <si>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</si>
  <si>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</si>
  <si>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</si>
  <si>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</si>
  <si>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</si>
  <si>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</si>
  <si>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</si>
  <si>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</si>
  <si>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</si>
  <si>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</si>
  <si>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</si>
  <si>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</si>
  <si>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</si>
  <si>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</si>
  <si>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</si>
  <si>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</si>
  <si>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</si>
  <si>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</si>
  <si>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</si>
  <si>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</si>
  <si>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</si>
  <si>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</si>
  <si>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</si>
  <si>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</si>
  <si>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</si>
  <si>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</si>
  <si>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</si>
  <si>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</si>
  <si>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</si>
  <si>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</si>
  <si>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</si>
  <si>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</si>
  <si>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</si>
  <si>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</si>
  <si>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</si>
  <si>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</si>
  <si>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</si>
  <si>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</si>
  <si>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</si>
  <si>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</si>
  <si>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</si>
  <si>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</si>
  <si>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</si>
  <si>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</si>
  <si>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</si>
  <si>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</si>
  <si>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</si>
  <si>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</si>
  <si>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</si>
  <si>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</si>
  <si>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</si>
  <si>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</si>
  <si>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</si>
  <si>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</si>
  <si>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</si>
  <si>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</si>
  <si>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</si>
  <si>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</si>
  <si>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</si>
  <si>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</si>
  <si>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</si>
  <si>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</si>
  <si>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</si>
  <si>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</si>
  <si>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</si>
  <si>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</si>
  <si>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</si>
  <si>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</si>
  <si>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</si>
  <si>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</si>
  <si>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</si>
  <si>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</si>
  <si>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</si>
  <si>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</si>
  <si>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</si>
  <si>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</si>
  <si>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</si>
  <si>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</si>
  <si>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</si>
  <si>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</si>
  <si>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</si>
  <si>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</si>
  <si>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</si>
  <si>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</si>
  <si>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</si>
  <si>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</si>
  <si>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</si>
  <si>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</si>
  <si>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</si>
  <si>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</si>
  <si>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</si>
  <si>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</si>
  <si>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</si>
  <si>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</si>
  <si>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</si>
  <si>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</si>
  <si>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</si>
  <si>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</si>
  <si>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</si>
  <si>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</si>
  <si>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</si>
  <si>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</si>
  <si>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</si>
  <si>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</si>
  <si>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</si>
  <si>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</si>
  <si>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</si>
  <si>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</si>
  <si>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</si>
  <si>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</si>
  <si>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</si>
  <si>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</si>
  <si>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</si>
  <si>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</si>
  <si>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</si>
  <si>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</si>
  <si>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</si>
  <si>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</si>
  <si>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</si>
  <si>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</si>
  <si>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</si>
  <si>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</si>
  <si>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</si>
  <si>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</si>
  <si>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</si>
  <si>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</si>
  <si>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</si>
  <si>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</si>
  <si>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</si>
  <si>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</si>
  <si>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</si>
  <si>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</si>
  <si>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</si>
  <si>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</si>
  <si>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</si>
  <si>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</si>
  <si>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</si>
  <si>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</si>
  <si>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</si>
  <si>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</si>
  <si>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</si>
  <si>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</si>
  <si>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</si>
  <si>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</si>
  <si>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</si>
  <si>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</si>
  <si>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</si>
  <si>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</si>
  <si>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</si>
  <si>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</si>
  <si>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</si>
  <si>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</si>
  <si>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</si>
  <si>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</si>
  <si>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</si>
  <si>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</si>
  <si>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</si>
  <si>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</si>
  <si>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</si>
  <si>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</si>
  <si>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</si>
  <si>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</si>
  <si>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</si>
  <si>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</si>
  <si>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</si>
  <si>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</si>
  <si>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</si>
  <si>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</si>
  <si>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</si>
  <si>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</si>
  <si>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</si>
  <si>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</si>
  <si>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</si>
  <si>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</si>
  <si>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</si>
  <si>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</si>
  <si>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</si>
  <si>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</si>
  <si>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</si>
  <si>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</si>
  <si>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</si>
  <si>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</si>
  <si>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</si>
  <si>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</si>
  <si>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</si>
  <si>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</si>
  <si>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</si>
  <si>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</si>
  <si>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</si>
  <si>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</si>
  <si>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</si>
  <si>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</si>
  <si>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</si>
  <si>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</si>
  <si>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</si>
  <si>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</si>
  <si>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</si>
  <si>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</si>
  <si>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</si>
  <si>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</si>
  <si>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</si>
  <si>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</si>
  <si>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</si>
  <si>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</si>
  <si>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</si>
  <si>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</si>
  <si>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</si>
  <si>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</si>
  <si>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</si>
  <si>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</si>
  <si>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</si>
  <si>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</si>
  <si>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</si>
  <si>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</si>
  <si>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</si>
  <si>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</si>
  <si>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</si>
  <si>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</si>
  <si>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</si>
  <si>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</si>
  <si>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</si>
  <si>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</si>
  <si>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</si>
  <si>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</si>
  <si>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</si>
  <si>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</si>
  <si>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</si>
  <si>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</si>
  <si>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</si>
  <si>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</si>
  <si>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</si>
  <si>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</si>
  <si>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</si>
  <si>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</si>
  <si>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</si>
  <si>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</si>
  <si>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</si>
  <si>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</si>
  <si>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</si>
  <si>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</si>
  <si>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</si>
  <si>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</si>
  <si>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</si>
  <si>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</si>
  <si>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</si>
  <si>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</si>
  <si>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</si>
  <si>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</si>
  <si>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</si>
  <si>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</si>
  <si>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</si>
  <si>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</si>
  <si>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</si>
  <si>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</si>
  <si>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</si>
  <si>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</si>
  <si>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</si>
  <si>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</si>
  <si>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</si>
  <si>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</si>
  <si>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</si>
  <si>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</si>
  <si>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</si>
  <si>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</si>
  <si>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</si>
  <si>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</si>
  <si>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</si>
  <si>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</si>
  <si>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</si>
  <si>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</si>
  <si>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</si>
  <si>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</si>
  <si>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</si>
  <si>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</si>
  <si>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</si>
  <si>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</si>
  <si>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</si>
  <si>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</si>
  <si>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</si>
  <si>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</si>
  <si>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</si>
  <si>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</si>
  <si>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</si>
  <si>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</si>
  <si>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</si>
  <si>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</si>
  <si>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</si>
  <si>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</si>
  <si>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</si>
  <si>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</si>
  <si>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</si>
  <si>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</si>
  <si>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</si>
  <si>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</si>
  <si>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</si>
  <si>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</si>
  <si>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</si>
  <si>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</si>
  <si>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</si>
  <si>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</si>
  <si>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</si>
  <si>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</si>
  <si>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</si>
  <si>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</si>
  <si>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</si>
  <si>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</si>
  <si>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</si>
  <si>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</si>
  <si>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</si>
  <si>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</si>
  <si>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</si>
  <si>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</si>
  <si>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</si>
  <si>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</si>
  <si>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</si>
  <si>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</si>
  <si>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</si>
  <si>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</si>
  <si>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</si>
  <si>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</si>
  <si>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</si>
  <si>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</si>
  <si>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</si>
  <si>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</si>
  <si>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</si>
  <si>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</si>
  <si>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</si>
  <si>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</si>
  <si>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</si>
  <si>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</si>
  <si>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</si>
  <si>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</si>
  <si>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</si>
  <si>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</si>
  <si>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</si>
  <si>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</si>
  <si>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</si>
  <si>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</si>
  <si>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</si>
  <si>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</si>
  <si>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</si>
  <si>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</si>
  <si>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</si>
  <si>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</si>
  <si>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</si>
  <si>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</si>
  <si>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</si>
  <si>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</si>
  <si>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</si>
  <si>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</si>
  <si>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</si>
  <si>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</si>
  <si>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</si>
  <si>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</si>
  <si>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</si>
  <si>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</si>
  <si>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</si>
  <si>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</si>
  <si>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</si>
  <si>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</si>
  <si>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</si>
  <si>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</si>
  <si>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</si>
  <si>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</si>
  <si>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</si>
  <si>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</si>
  <si>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</si>
  <si>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</si>
  <si>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</si>
  <si>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</si>
  <si>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</si>
  <si>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</si>
  <si>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</si>
  <si>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</si>
  <si>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</si>
  <si>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</si>
  <si>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</si>
  <si>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</si>
  <si>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</si>
  <si>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</si>
  <si>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</si>
  <si>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</si>
  <si>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</si>
  <si>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</si>
  <si>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</si>
  <si>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</si>
  <si>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</si>
  <si>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</si>
  <si>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</si>
  <si>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</si>
  <si>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</si>
  <si>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</si>
  <si>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</si>
  <si>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</si>
  <si>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</si>
  <si>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</si>
  <si>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</si>
  <si>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</si>
  <si>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</si>
  <si>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</si>
  <si>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</si>
  <si>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</si>
  <si>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</si>
  <si>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</si>
  <si>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</si>
  <si>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</si>
  <si>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</si>
  <si>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</si>
  <si>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</si>
  <si>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</si>
  <si>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</si>
  <si>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</si>
  <si>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</si>
  <si>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</si>
  <si>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</si>
  <si>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</si>
  <si>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</si>
  <si>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</si>
  <si>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</si>
  <si>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</si>
  <si>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</si>
  <si>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</si>
  <si>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</si>
  <si>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</si>
  <si>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</si>
  <si>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</si>
  <si>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</si>
  <si>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</si>
  <si>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</si>
  <si>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</si>
  <si>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</si>
  <si>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</si>
  <si>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</si>
  <si>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</si>
  <si>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</si>
  <si>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</si>
  <si>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</si>
  <si>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</si>
  <si>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</si>
  <si>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</si>
  <si>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</si>
  <si>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</si>
  <si>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</si>
  <si>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</si>
  <si>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</si>
  <si>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</si>
  <si>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</si>
  <si>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</si>
  <si>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</si>
  <si>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</si>
  <si>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</si>
  <si>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</si>
  <si>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</si>
  <si>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</si>
  <si>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</si>
  <si>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</si>
  <si>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</si>
  <si>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</si>
  <si>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</si>
  <si>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</si>
  <si>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</si>
  <si>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</si>
  <si>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</si>
  <si>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</si>
  <si>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</si>
  <si>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</si>
  <si>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</si>
  <si>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</si>
  <si>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</si>
  <si>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</si>
  <si>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</si>
  <si>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</si>
  <si>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</si>
  <si>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</si>
  <si>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</si>
  <si>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</si>
  <si>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</si>
  <si>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</si>
  <si>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</si>
  <si>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</si>
  <si>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</si>
  <si>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</si>
  <si>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</si>
  <si>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</si>
  <si>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</si>
  <si>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</si>
  <si>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</si>
  <si>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</si>
  <si>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</si>
  <si>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</si>
  <si>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</si>
  <si>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</si>
  <si>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</si>
  <si>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</si>
  <si>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</si>
  <si>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</si>
  <si>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</si>
  <si>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</si>
  <si>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</si>
  <si>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</si>
  <si>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</si>
  <si>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</si>
  <si>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</si>
  <si>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</si>
  <si>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</si>
  <si>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</si>
  <si>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</si>
  <si>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</si>
  <si>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</si>
  <si>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</si>
  <si>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</si>
  <si>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</si>
  <si>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</si>
  <si>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</si>
  <si>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</si>
  <si>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</si>
  <si>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</si>
  <si>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</si>
  <si>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</si>
  <si>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</si>
  <si>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</si>
  <si>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</si>
  <si>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</si>
  <si>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</si>
  <si>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</si>
  <si>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</si>
  <si>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</si>
  <si>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</si>
  <si>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</si>
  <si>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</si>
  <si>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</si>
  <si>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</si>
  <si>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</si>
  <si>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</si>
  <si>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</si>
  <si>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</si>
  <si>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</si>
  <si>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</si>
  <si>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</si>
  <si>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</si>
  <si>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</si>
  <si>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</si>
  <si>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</si>
  <si>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</si>
  <si>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</si>
  <si>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</si>
  <si>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</si>
  <si>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</si>
  <si>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</si>
  <si>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</si>
  <si>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</si>
  <si>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</si>
  <si>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</si>
  <si>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</si>
  <si>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</si>
  <si>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</si>
  <si>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</si>
  <si>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</si>
  <si>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</si>
  <si>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</si>
  <si>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</si>
  <si>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</si>
  <si>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</si>
  <si>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</si>
  <si>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</si>
  <si>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</si>
  <si>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</si>
  <si>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</si>
  <si>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</si>
  <si>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</si>
  <si>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</si>
  <si>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</si>
  <si>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</si>
  <si>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</si>
  <si>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</si>
  <si>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</si>
  <si>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</si>
  <si>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</si>
  <si>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</si>
  <si>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</si>
  <si>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</si>
  <si>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</si>
  <si>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</si>
  <si>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</si>
  <si>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</si>
  <si>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</si>
  <si>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</si>
  <si>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</si>
  <si>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</si>
  <si>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</si>
  <si>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</si>
  <si>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</si>
  <si>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</si>
  <si>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</si>
  <si>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</si>
  <si>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</si>
  <si>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</si>
  <si>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</si>
  <si>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</si>
  <si>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</si>
  <si>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</si>
  <si>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</si>
  <si>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</si>
  <si>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</si>
  <si>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</si>
  <si>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</si>
  <si>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</si>
  <si>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</si>
  <si>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</si>
  <si>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</si>
  <si>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</si>
  <si>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</si>
  <si>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</si>
  <si>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</si>
  <si>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</si>
  <si>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</si>
  <si>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</si>
  <si>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</si>
  <si>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</si>
  <si>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</si>
  <si>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</si>
  <si>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</si>
  <si>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</si>
  <si>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</si>
  <si>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</si>
  <si>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</si>
  <si>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</si>
  <si>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</si>
  <si>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</si>
  <si>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</si>
  <si>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</si>
  <si>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</si>
  <si>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</si>
  <si>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</si>
  <si>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</si>
  <si>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</si>
  <si>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</si>
  <si>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</si>
  <si>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</si>
  <si>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</si>
  <si>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</si>
  <si>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</si>
  <si>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</si>
  <si>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</si>
  <si>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</si>
  <si>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</si>
  <si>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</si>
  <si>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</si>
  <si>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</si>
  <si>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</si>
  <si>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</si>
  <si>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</si>
  <si>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</si>
  <si>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</si>
  <si>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</si>
  <si>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</si>
  <si>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</si>
  <si>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</si>
  <si>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</si>
  <si>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</si>
  <si>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</si>
  <si>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</si>
  <si>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</si>
  <si>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</si>
  <si>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</si>
  <si>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</si>
  <si>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</si>
  <si>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</si>
  <si>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</si>
  <si>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</si>
  <si>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</si>
  <si>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</si>
  <si>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</si>
  <si>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</si>
  <si>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</si>
  <si>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</si>
  <si>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</si>
  <si>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</si>
  <si>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</si>
  <si>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</si>
  <si>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</si>
  <si>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</si>
  <si>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</si>
  <si>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</si>
  <si>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</si>
  <si>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</si>
  <si>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</si>
  <si>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</si>
  <si>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</si>
  <si>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</si>
  <si>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</si>
  <si>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</si>
  <si>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</si>
  <si>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</si>
  <si>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</si>
  <si>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</si>
  <si>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</si>
  <si>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</si>
  <si>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</si>
  <si>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</si>
  <si>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</si>
  <si>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</si>
  <si>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</si>
  <si>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</si>
  <si>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</si>
  <si>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</si>
  <si>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</si>
  <si>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</si>
  <si>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</si>
  <si>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</si>
  <si>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</si>
  <si>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</si>
  <si>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</si>
  <si>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</si>
  <si>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</si>
  <si>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</si>
  <si>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</si>
  <si>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</si>
  <si>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</si>
  <si>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</si>
  <si>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</si>
  <si>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</si>
  <si>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</si>
  <si>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</si>
  <si>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</si>
  <si>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</si>
  <si>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</si>
  <si>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</si>
  <si>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</si>
  <si>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</si>
  <si>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</si>
  <si>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</si>
  <si>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</si>
  <si>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</si>
  <si>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</si>
  <si>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</si>
  <si>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</si>
  <si>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</si>
  <si>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</si>
  <si>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</si>
  <si>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</si>
  <si>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</si>
  <si>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</si>
  <si>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</si>
  <si>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</si>
  <si>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</si>
  <si>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</si>
  <si>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</si>
  <si>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</si>
  <si>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</si>
  <si>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</si>
  <si>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</si>
  <si>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</si>
  <si>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</si>
  <si>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</si>
  <si>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</si>
  <si>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</si>
  <si>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</si>
  <si>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</si>
  <si>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</si>
  <si>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</si>
  <si>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</si>
  <si>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</si>
  <si>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</si>
  <si>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</si>
  <si>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</si>
  <si>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</si>
  <si>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</si>
  <si>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</si>
  <si>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</si>
  <si>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</si>
  <si>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</si>
  <si>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</si>
  <si>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</si>
  <si>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</si>
  <si>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</si>
  <si>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</si>
  <si>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</si>
  <si>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</si>
  <si>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</si>
  <si>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</si>
  <si>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</si>
  <si>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</si>
  <si>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</si>
  <si>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</si>
  <si>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</si>
  <si>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</si>
  <si>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</si>
  <si>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</si>
  <si>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</si>
  <si>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</si>
  <si>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</si>
  <si>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</si>
  <si>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</si>
  <si>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</si>
  <si>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</si>
  <si>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</si>
  <si>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</si>
  <si>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</si>
  <si>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</si>
  <si>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</si>
  <si>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</si>
  <si>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</si>
  <si>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</si>
  <si>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</si>
  <si>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</si>
  <si>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</si>
  <si>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</si>
  <si>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</si>
  <si>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</si>
  <si>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</si>
  <si>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</si>
  <si>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</si>
  <si>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</si>
  <si>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</si>
  <si>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</si>
  <si>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</si>
  <si>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</si>
  <si>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</si>
  <si>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</si>
  <si>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</si>
  <si>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</si>
  <si>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</si>
  <si>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</si>
  <si>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</si>
  <si>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</si>
  <si>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</si>
  <si>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</si>
  <si>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</si>
  <si>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</si>
  <si>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</si>
  <si>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</si>
  <si>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</si>
  <si>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</si>
  <si>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</si>
  <si>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</si>
  <si>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</si>
  <si>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</si>
  <si>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</si>
  <si>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</si>
  <si>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</si>
  <si>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</si>
  <si>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</si>
  <si>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</si>
  <si>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</si>
  <si>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</si>
  <si>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</si>
  <si>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</si>
  <si>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</si>
  <si>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</si>
  <si>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</si>
  <si>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</si>
  <si>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</si>
  <si>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</si>
  <si>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</si>
  <si>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</si>
  <si>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</si>
  <si>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</si>
  <si>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</si>
  <si>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</si>
  <si>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</si>
  <si>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</si>
  <si>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</si>
  <si>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</si>
  <si>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</si>
  <si>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</si>
  <si>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</si>
  <si>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</si>
  <si>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</si>
  <si>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</si>
  <si>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</si>
  <si>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</si>
  <si>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</si>
  <si>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</si>
  <si>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</si>
  <si>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</si>
  <si>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</si>
  <si>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</si>
  <si>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</si>
  <si>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</si>
  <si>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</si>
  <si>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</si>
  <si>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</si>
  <si>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</si>
  <si>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</si>
  <si>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</si>
  <si>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</si>
  <si>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</si>
  <si>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</si>
  <si>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</si>
  <si>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</si>
  <si>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</si>
  <si>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</si>
  <si>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</si>
  <si>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</si>
  <si>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</si>
  <si>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</si>
  <si>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</si>
  <si>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</si>
  <si>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</si>
  <si>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</si>
  <si>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</si>
  <si>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</si>
  <si>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</si>
  <si>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</si>
  <si>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</si>
  <si>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</si>
  <si>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</si>
  <si>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</si>
  <si>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</si>
  <si>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</si>
  <si>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</si>
  <si>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</si>
  <si>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</si>
  <si>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</si>
  <si>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</si>
  <si>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</si>
  <si>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</si>
  <si>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</si>
  <si>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</si>
  <si>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</si>
  <si>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</si>
  <si>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</si>
  <si>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</si>
  <si>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</si>
  <si>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</si>
  <si>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</si>
  <si>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</si>
  <si>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</si>
  <si>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</si>
  <si>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</si>
  <si>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</si>
  <si>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</si>
  <si>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</si>
  <si>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</si>
  <si>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</si>
  <si>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</si>
  <si>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</si>
  <si>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</si>
  <si>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</si>
  <si>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</si>
  <si>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</si>
  <si>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</si>
  <si>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</si>
  <si>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</si>
  <si>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</si>
  <si>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</si>
  <si>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</si>
  <si>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</si>
  <si>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</si>
  <si>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</si>
  <si>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</si>
  <si>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</si>
  <si>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</si>
  <si>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</si>
  <si>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</si>
  <si>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</si>
  <si>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</si>
  <si>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</si>
  <si>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</si>
  <si>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</si>
  <si>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</si>
  <si>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</si>
  <si>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</si>
  <si>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</si>
  <si>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</si>
  <si>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</si>
  <si>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</si>
  <si>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</si>
  <si>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</si>
  <si>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</si>
  <si>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</si>
  <si>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</si>
  <si>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</si>
  <si>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</si>
  <si>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</si>
  <si>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</si>
  <si>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</si>
  <si>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</si>
  <si>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</si>
  <si>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</si>
  <si>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</si>
  <si>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</si>
  <si>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</si>
  <si>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</si>
  <si>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</si>
  <si>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</si>
  <si>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</si>
  <si>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</si>
  <si>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</si>
  <si>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</si>
  <si>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</si>
  <si>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</si>
  <si>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</si>
  <si>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</si>
  <si>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</si>
  <si>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</si>
  <si>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</si>
  <si>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</si>
  <si>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</si>
  <si>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</si>
  <si>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</si>
  <si>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</si>
  <si>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</si>
  <si>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</si>
  <si>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</si>
  <si>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</si>
  <si>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</si>
  <si>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</si>
  <si>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</si>
  <si>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</si>
  <si>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</si>
  <si>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</si>
  <si>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</si>
  <si>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</si>
  <si>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</si>
  <si>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</si>
  <si>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</si>
  <si>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</si>
  <si>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</si>
  <si>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</si>
  <si>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</si>
  <si>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</si>
  <si>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</si>
  <si>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</si>
  <si>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</si>
  <si>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</si>
  <si>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</si>
  <si>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</si>
  <si>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</si>
  <si>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</si>
  <si>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</si>
  <si>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</si>
  <si>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</si>
  <si>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</si>
  <si>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</si>
  <si>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</si>
  <si>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</si>
  <si>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</si>
  <si>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</si>
  <si>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</si>
  <si>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</si>
  <si>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</si>
  <si>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</si>
  <si>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</si>
  <si>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</si>
  <si>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</si>
  <si>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</si>
  <si>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</si>
  <si>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</si>
  <si>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</si>
  <si>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</si>
  <si>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</si>
  <si>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</si>
  <si>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</si>
  <si>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</si>
  <si>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</si>
  <si>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</si>
  <si>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</si>
  <si>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</si>
  <si>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</si>
  <si>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</si>
  <si>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</si>
  <si>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</si>
  <si>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</si>
  <si>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</si>
  <si>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</si>
  <si>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</si>
  <si>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</si>
  <si>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</si>
  <si>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</si>
  <si>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</si>
  <si>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</si>
  <si>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</si>
  <si>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</si>
  <si>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</si>
  <si>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</si>
  <si>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</si>
  <si>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</si>
  <si>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</si>
  <si>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</si>
  <si>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</si>
  <si>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</si>
  <si>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</si>
  <si>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</si>
  <si>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</si>
  <si>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</si>
  <si>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</si>
  <si>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</si>
  <si>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</si>
  <si>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</si>
  <si>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</si>
  <si>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</si>
  <si>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</si>
  <si>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</si>
  <si>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</si>
  <si>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</si>
  <si>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</si>
  <si>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</si>
  <si>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</si>
  <si>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</si>
  <si>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</si>
  <si>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</si>
  <si>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</si>
  <si>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</si>
  <si>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</si>
  <si>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</si>
  <si>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</si>
  <si>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</si>
  <si>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</si>
  <si>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</si>
  <si>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</si>
  <si>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</si>
  <si>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</si>
  <si>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</si>
  <si>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</si>
  <si>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</si>
  <si>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</si>
  <si>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</si>
  <si>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</si>
  <si>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</si>
  <si>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</si>
  <si>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</si>
  <si>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</si>
  <si>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</si>
  <si>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</si>
  <si>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</si>
  <si>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</si>
  <si>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</si>
  <si>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</si>
  <si>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</si>
  <si>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</si>
  <si>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</si>
  <si>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</si>
  <si>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</si>
  <si>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</si>
  <si>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</si>
  <si>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</si>
  <si>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</si>
  <si>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</si>
  <si>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</si>
  <si>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</si>
  <si>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</si>
  <si>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</si>
  <si>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</si>
  <si>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</si>
  <si>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</si>
  <si>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</si>
  <si>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</si>
  <si>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</si>
  <si>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</si>
  <si>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</si>
  <si>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</si>
  <si>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</si>
  <si>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</si>
  <si>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</si>
  <si>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</si>
  <si>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</si>
  <si>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</si>
  <si>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</si>
  <si>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</si>
  <si>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</si>
  <si>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</si>
  <si>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</si>
  <si>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</si>
  <si>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</si>
  <si>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</si>
  <si>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</si>
  <si>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</si>
  <si>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</si>
  <si>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</si>
  <si>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</si>
  <si>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</si>
  <si>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</si>
  <si>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</si>
  <si>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</si>
  <si>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</si>
  <si>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</si>
  <si>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</si>
  <si>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</si>
  <si>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</si>
  <si>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</si>
  <si>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</si>
  <si>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</si>
  <si>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</si>
  <si>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</si>
  <si>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</si>
  <si>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</si>
  <si>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</si>
  <si>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</si>
  <si>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</si>
  <si>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</si>
  <si>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</si>
  <si>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</si>
  <si>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</si>
  <si>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</si>
  <si>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</si>
  <si>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</si>
  <si>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</si>
  <si>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</si>
  <si>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</si>
  <si>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</si>
  <si>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</si>
  <si>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</si>
  <si>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</si>
  <si>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</si>
  <si>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</si>
  <si>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</si>
  <si>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</si>
  <si>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</si>
  <si>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</si>
  <si>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</si>
  <si>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</si>
  <si>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</si>
  <si>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</si>
  <si>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</si>
  <si>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</si>
  <si>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</si>
  <si>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</si>
  <si>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</si>
  <si>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</si>
  <si>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</si>
  <si>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</si>
  <si>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</si>
  <si>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</si>
  <si>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</si>
  <si>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</si>
  <si>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</si>
  <si>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</si>
  <si>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</si>
  <si>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</si>
  <si>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</si>
  <si>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</si>
  <si>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</si>
  <si>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</si>
  <si>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</si>
  <si>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</si>
  <si>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</si>
  <si>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</si>
  <si>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</si>
  <si>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</si>
  <si>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</si>
  <si>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</si>
  <si>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</si>
  <si>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</si>
  <si>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</si>
  <si>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</si>
  <si>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</si>
  <si>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</si>
  <si>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</si>
  <si>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</si>
  <si>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</si>
  <si>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</si>
  <si>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</si>
  <si>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</si>
  <si>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</si>
  <si>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</si>
  <si>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</si>
  <si>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</si>
  <si>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</si>
  <si>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</si>
  <si>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</si>
  <si>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</si>
  <si>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</si>
  <si>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</si>
  <si>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</si>
  <si>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</si>
  <si>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</si>
  <si>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</si>
  <si>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</si>
  <si>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</si>
  <si>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</si>
  <si>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</si>
  <si>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</si>
  <si>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</si>
  <si>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</si>
  <si>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</si>
  <si>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</si>
  <si>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</si>
  <si>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</si>
  <si>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</si>
  <si>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</si>
  <si>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</si>
  <si>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</si>
  <si>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</si>
  <si>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</si>
  <si>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</si>
  <si>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</si>
  <si>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</si>
  <si>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</si>
  <si>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</si>
  <si>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</si>
  <si>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</si>
  <si>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</si>
  <si>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</si>
  <si>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</si>
  <si>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</si>
  <si>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</si>
  <si>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</si>
  <si>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</si>
  <si>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</si>
  <si>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</si>
  <si>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</si>
  <si>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</si>
  <si>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</si>
  <si>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</si>
  <si>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</si>
  <si>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</si>
  <si>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</si>
  <si>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</si>
  <si>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</si>
  <si>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</si>
  <si>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</si>
  <si>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</si>
  <si>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</si>
  <si>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</si>
  <si>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</si>
  <si>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</si>
  <si>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</si>
  <si>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</si>
  <si>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</si>
  <si>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</si>
  <si>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</si>
  <si>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</si>
  <si>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</si>
  <si>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</si>
  <si>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</si>
  <si>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</si>
  <si>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</si>
  <si>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</si>
  <si>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</si>
  <si>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</si>
  <si>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</si>
  <si>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</si>
  <si>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</si>
  <si>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</si>
  <si>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</si>
  <si>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</si>
  <si>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</si>
  <si>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</si>
  <si>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</si>
  <si>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</si>
  <si>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</si>
  <si>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</si>
  <si>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</si>
  <si>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</si>
  <si>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</si>
  <si>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</si>
  <si>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</si>
  <si>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</si>
  <si>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</si>
  <si>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</si>
  <si>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</si>
  <si>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</si>
  <si>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</si>
  <si>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</si>
  <si>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</si>
  <si>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</si>
  <si>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</si>
  <si>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</si>
  <si>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</si>
  <si>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</si>
  <si>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</si>
  <si>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</si>
  <si>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</si>
  <si>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</si>
  <si>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</si>
  <si>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</si>
  <si>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</si>
  <si>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</si>
  <si>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</si>
  <si>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</si>
  <si>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</si>
  <si>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</si>
  <si>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</si>
  <si>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</si>
  <si>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</si>
  <si>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</si>
  <si>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</si>
  <si>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</si>
  <si>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</si>
  <si>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</si>
  <si>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</si>
  <si>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</si>
  <si>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</si>
  <si>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</si>
  <si>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</si>
  <si>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</si>
  <si>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</si>
  <si>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</si>
  <si>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</si>
  <si>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</si>
  <si>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</si>
  <si>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</si>
  <si>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</si>
  <si>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</si>
  <si>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</si>
  <si>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</si>
  <si>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</si>
  <si>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</si>
  <si>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</si>
  <si>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</si>
  <si>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</si>
  <si>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</si>
  <si>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</si>
  <si>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</si>
  <si>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</si>
  <si>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</si>
  <si>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</si>
  <si>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</si>
  <si>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</si>
  <si>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</si>
  <si>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</si>
  <si>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</si>
  <si>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</si>
  <si>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</si>
  <si>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</si>
  <si>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</si>
  <si>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</si>
  <si>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</si>
  <si>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</si>
  <si>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</si>
  <si>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</si>
  <si>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</si>
  <si>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</si>
  <si>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</si>
  <si>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</si>
  <si>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</si>
  <si>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</si>
  <si>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</si>
  <si>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</si>
  <si>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</si>
  <si>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</si>
  <si>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</si>
  <si>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</si>
  <si>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</si>
  <si>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</si>
  <si>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</si>
  <si>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</si>
  <si>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</si>
  <si>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</si>
  <si>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</si>
  <si>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</si>
  <si>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</si>
  <si>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</si>
  <si>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</si>
  <si>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</si>
  <si>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</si>
  <si>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</si>
  <si>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</si>
  <si>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</si>
  <si>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</si>
  <si>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</si>
  <si>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</si>
  <si>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</si>
  <si>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</si>
  <si>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</si>
  <si>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</si>
  <si>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</si>
  <si>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</si>
  <si>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</si>
  <si>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</si>
  <si>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</si>
  <si>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</si>
  <si>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</si>
  <si>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</si>
  <si>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</si>
  <si>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</si>
  <si>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</si>
  <si>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</si>
  <si>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</si>
  <si>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</si>
  <si>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</si>
  <si>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</si>
  <si>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</si>
  <si>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</si>
  <si>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</si>
  <si>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</si>
  <si>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</si>
  <si>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</si>
  <si>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</si>
  <si>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</si>
  <si>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</si>
  <si>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</si>
  <si>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</si>
  <si>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</si>
  <si>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</si>
  <si>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</si>
  <si>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</si>
  <si>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</si>
  <si>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</si>
  <si>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</si>
  <si>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</si>
  <si>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</si>
  <si>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</si>
  <si>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</si>
  <si>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</si>
  <si>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</si>
  <si>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</si>
  <si>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</si>
  <si>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</si>
  <si>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</si>
  <si>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</si>
  <si>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</si>
  <si>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</si>
  <si>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</si>
  <si>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</si>
  <si>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</si>
  <si>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</si>
  <si>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</si>
  <si>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</si>
  <si>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</si>
  <si>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</si>
  <si>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</si>
  <si>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</si>
  <si>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</si>
  <si>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</si>
  <si>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</si>
  <si>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</si>
  <si>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</si>
  <si>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</si>
  <si>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</si>
  <si>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</si>
  <si>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</si>
  <si>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</si>
  <si>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</si>
  <si>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</si>
  <si>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</si>
  <si>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</si>
  <si>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</si>
  <si>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</si>
  <si>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</si>
  <si>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</si>
  <si>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</si>
  <si>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</si>
  <si>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</si>
  <si>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</si>
  <si>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</si>
  <si>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</si>
  <si>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</si>
  <si>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</si>
  <si>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</si>
  <si>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</si>
  <si>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</si>
  <si>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</si>
  <si>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</si>
  <si>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</si>
  <si>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</si>
  <si>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</si>
  <si>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</si>
  <si>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</si>
  <si>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</si>
  <si>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</si>
  <si>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</si>
  <si>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</si>
  <si>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</si>
  <si>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</si>
  <si>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</si>
  <si>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</si>
  <si>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</si>
  <si>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</si>
  <si>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</si>
  <si>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</si>
  <si>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</si>
  <si>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</si>
  <si>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</si>
  <si>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</si>
  <si>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</si>
  <si>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</si>
  <si>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</si>
  <si>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</si>
  <si>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</si>
  <si>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</si>
  <si>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</si>
  <si>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</si>
  <si>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</si>
  <si>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</si>
  <si>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</si>
  <si>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</si>
  <si>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</si>
  <si>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</si>
  <si>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</si>
  <si>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</si>
  <si>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</si>
  <si>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</si>
  <si>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</si>
  <si>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</si>
  <si>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</si>
  <si>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</si>
  <si>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</si>
  <si>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</si>
  <si>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</si>
  <si>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</si>
  <si>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</si>
  <si>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</si>
  <si>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</si>
  <si>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</si>
  <si>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</si>
  <si>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</si>
  <si>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</si>
  <si>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</si>
  <si>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</si>
  <si>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</si>
  <si>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</si>
  <si>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</si>
  <si>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</si>
  <si>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</si>
  <si>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</si>
  <si>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</si>
  <si>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</si>
  <si>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</si>
  <si>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</si>
  <si>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</si>
  <si>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</si>
  <si>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</si>
  <si>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</si>
  <si>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</si>
  <si>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</si>
  <si>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</si>
  <si>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</si>
  <si>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</si>
  <si>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</si>
  <si>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</si>
  <si>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</si>
  <si>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</si>
  <si>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</si>
  <si>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</si>
  <si>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</si>
  <si>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</si>
  <si>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</si>
  <si>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</si>
  <si>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</si>
  <si>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</si>
  <si>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</si>
  <si>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</si>
  <si>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</si>
  <si>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</si>
  <si>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</si>
  <si>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</si>
  <si>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</si>
  <si>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</si>
  <si>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</si>
  <si>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</si>
  <si>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</si>
  <si>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</si>
  <si>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</si>
  <si>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</si>
  <si>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</si>
  <si>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</si>
  <si>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</si>
  <si>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</si>
  <si>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</si>
  <si>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</si>
  <si>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</si>
  <si>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</si>
  <si>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</si>
  <si>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</si>
  <si>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</si>
  <si>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</si>
  <si>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</si>
  <si>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</si>
  <si>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</si>
  <si>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</si>
  <si>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</si>
  <si>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</si>
  <si>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</si>
  <si>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</si>
  <si>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</si>
  <si>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</si>
  <si>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</si>
  <si>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</si>
  <si>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</si>
  <si>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</si>
  <si>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</si>
  <si>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</si>
  <si>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</si>
  <si>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</si>
  <si>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</si>
  <si>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</si>
  <si>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</si>
  <si>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</si>
  <si>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</si>
  <si>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</si>
  <si>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</si>
  <si>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</si>
  <si>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</si>
  <si>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</si>
  <si>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</si>
  <si>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</si>
  <si>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</si>
  <si>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</si>
  <si>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</si>
  <si>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</si>
  <si>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</si>
  <si>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</si>
  <si>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</si>
  <si>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</si>
  <si>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</si>
  <si>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</si>
  <si>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</si>
  <si>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</si>
  <si>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</si>
  <si>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</si>
  <si>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</si>
  <si>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</si>
  <si>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</si>
  <si>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</si>
  <si>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</si>
  <si>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</si>
  <si>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</si>
  <si>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</si>
  <si>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</si>
  <si>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</si>
  <si>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</si>
  <si>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</si>
  <si>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</si>
  <si>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</si>
  <si>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</si>
  <si>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</si>
  <si>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</si>
  <si>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</si>
  <si>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</si>
  <si>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</si>
  <si>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</si>
  <si>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</si>
  <si>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</si>
  <si>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</si>
  <si>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</si>
  <si>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</si>
  <si>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</si>
  <si>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</si>
  <si>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</si>
  <si>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</si>
  <si>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</si>
  <si>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</si>
  <si>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</si>
  <si>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</si>
  <si>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</si>
  <si>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</si>
  <si>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</si>
  <si>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</si>
  <si>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</si>
  <si>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</si>
  <si>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</si>
  <si>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</si>
  <si>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</si>
  <si>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</si>
  <si>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</si>
  <si>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</si>
  <si>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</si>
  <si>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</si>
  <si>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</si>
  <si>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</si>
  <si>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</si>
  <si>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</si>
  <si>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</si>
  <si>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</si>
  <si>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</si>
  <si>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</si>
  <si>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</si>
  <si>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</si>
  <si>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</si>
  <si>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</si>
  <si>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</si>
  <si>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</si>
  <si>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</si>
  <si>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</si>
  <si>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</si>
  <si>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</si>
  <si>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</si>
  <si>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</si>
  <si>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</si>
  <si>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</si>
  <si>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</si>
  <si>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</si>
  <si>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</si>
  <si>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</si>
  <si>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</si>
  <si>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</si>
  <si>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</si>
  <si>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</si>
  <si>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</si>
  <si>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</si>
  <si>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</si>
  <si>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</si>
  <si>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</si>
  <si>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</si>
  <si>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</si>
  <si>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</si>
  <si>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</si>
  <si>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</si>
  <si>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</si>
  <si>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</si>
  <si>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</si>
  <si>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</si>
  <si>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</si>
  <si>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</si>
  <si>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</si>
  <si>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</si>
  <si>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</si>
  <si>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</si>
  <si>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</si>
  <si>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</si>
  <si>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</si>
  <si>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</si>
  <si>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</si>
  <si>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</si>
  <si>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</si>
  <si>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</si>
  <si>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</si>
  <si>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</si>
  <si>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</si>
  <si>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</si>
  <si>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</si>
  <si>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</si>
  <si>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</si>
  <si>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</si>
  <si>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</si>
  <si>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</si>
  <si>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</si>
  <si>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</si>
  <si>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</si>
  <si>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</si>
  <si>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</si>
  <si>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</si>
  <si>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</si>
  <si>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</si>
  <si>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</si>
  <si>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</si>
  <si>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</si>
  <si>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</si>
  <si>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</si>
  <si>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</si>
  <si>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</si>
  <si>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</si>
  <si>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</si>
  <si>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</si>
  <si>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</si>
  <si>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</si>
  <si>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</si>
  <si>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</si>
  <si>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</si>
  <si>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</si>
  <si>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</si>
  <si>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</si>
  <si>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</si>
  <si>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</si>
  <si>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</si>
  <si>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</si>
  <si>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</si>
  <si>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</si>
  <si>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</si>
  <si>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</si>
  <si>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</si>
  <si>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</si>
  <si>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</si>
  <si>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</si>
  <si>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</si>
  <si>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</si>
  <si>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</si>
  <si>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</si>
  <si>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</si>
  <si>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</si>
  <si>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</si>
  <si>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</si>
  <si>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</si>
  <si>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</si>
  <si>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</si>
  <si>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</si>
  <si>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</si>
  <si>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</si>
  <si>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</si>
  <si>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</si>
  <si>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</si>
  <si>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</si>
  <si>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</si>
  <si>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</si>
  <si>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</si>
  <si>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</si>
  <si>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</si>
  <si>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</si>
  <si>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</si>
  <si>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</si>
  <si>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</si>
  <si>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</si>
  <si>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</si>
  <si>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</si>
  <si>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</si>
  <si>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</si>
  <si>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</si>
  <si>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</si>
  <si>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</si>
  <si>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</si>
  <si>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</si>
  <si>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</si>
  <si>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</si>
  <si>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</si>
  <si>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</si>
  <si>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</si>
  <si>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</si>
  <si>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</si>
  <si>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</si>
  <si>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</si>
  <si>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</si>
  <si>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</si>
  <si>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</si>
  <si>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</si>
  <si>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</si>
  <si>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</si>
  <si>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</si>
  <si>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</si>
  <si>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</si>
  <si>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</si>
  <si>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</si>
  <si>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</si>
  <si>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</si>
  <si>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</si>
  <si>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</si>
  <si>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</si>
  <si>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</si>
  <si>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</si>
  <si>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</si>
  <si>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</si>
  <si>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</si>
  <si>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</si>
  <si>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</si>
  <si>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</si>
  <si>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</si>
  <si>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</si>
  <si>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</si>
  <si>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</si>
  <si>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</si>
  <si>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</si>
  <si>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</si>
  <si>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</si>
  <si>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</si>
  <si>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</si>
  <si>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</si>
  <si>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</si>
  <si>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</si>
  <si>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</si>
  <si>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</si>
  <si>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</si>
  <si>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</si>
  <si>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</si>
  <si>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</si>
  <si>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</si>
  <si>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</si>
  <si>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</si>
  <si>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</si>
  <si>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</si>
  <si>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</si>
  <si>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</si>
  <si>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</si>
  <si>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</si>
  <si>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</si>
  <si>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</si>
  <si>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</si>
  <si>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</si>
  <si>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</si>
  <si>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</si>
  <si>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</si>
  <si>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</si>
  <si>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</si>
  <si>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</si>
  <si>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</si>
  <si>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</si>
  <si>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</si>
  <si>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</si>
  <si>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</si>
  <si>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</si>
  <si>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</si>
  <si>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</si>
  <si>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</si>
  <si>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</si>
  <si>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</si>
  <si>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</si>
  <si>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</si>
  <si>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</si>
  <si>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</si>
  <si>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</si>
  <si>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</si>
  <si>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</si>
  <si>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</si>
  <si>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</si>
  <si>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</si>
  <si>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</si>
  <si>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</si>
  <si>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</si>
  <si>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</si>
  <si>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</si>
  <si>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</si>
  <si>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</si>
  <si>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</si>
  <si>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</si>
  <si>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</si>
  <si>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</si>
  <si>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</si>
  <si>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</si>
  <si>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</si>
  <si>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</si>
  <si>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</si>
  <si>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</si>
  <si>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</si>
  <si>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</si>
  <si>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</si>
  <si>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</si>
  <si>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</si>
  <si>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</si>
  <si>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</si>
  <si>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</si>
  <si>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</si>
  <si>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</si>
  <si>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</si>
  <si>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</si>
  <si>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</si>
  <si>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</si>
  <si>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</si>
  <si>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</si>
  <si>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</si>
  <si>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</si>
  <si>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</si>
  <si>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</si>
  <si>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</si>
  <si>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</si>
  <si>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</si>
  <si>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</si>
  <si>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</si>
  <si>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</si>
  <si>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</si>
  <si>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</si>
  <si>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</si>
  <si>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</si>
  <si>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</si>
  <si>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</si>
  <si>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</si>
  <si>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</si>
  <si>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</si>
  <si>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</si>
  <si>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</si>
  <si>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</si>
  <si>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</si>
  <si>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</si>
  <si>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</si>
  <si>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</si>
  <si>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</si>
  <si>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</si>
  <si>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</si>
  <si>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</si>
  <si>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</si>
  <si>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</si>
  <si>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</si>
  <si>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</si>
  <si>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</si>
  <si>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</si>
  <si>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</si>
  <si>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</si>
  <si>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</si>
  <si>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</si>
  <si>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</si>
  <si>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</si>
  <si>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</si>
  <si>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</si>
  <si>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</si>
  <si>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</si>
  <si>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</si>
  <si>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</si>
  <si>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</si>
  <si>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</si>
  <si>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</si>
  <si>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</si>
  <si>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</si>
  <si>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</si>
  <si>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</si>
  <si>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</si>
  <si>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</si>
  <si>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</si>
  <si>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</si>
  <si>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</si>
  <si>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</si>
  <si>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</si>
  <si>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</si>
  <si>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</si>
  <si>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</si>
  <si>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</si>
  <si>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</si>
  <si>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</si>
  <si>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</si>
  <si>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</si>
  <si>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</si>
  <si>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</si>
  <si>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</si>
  <si>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</si>
  <si>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</si>
  <si>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</si>
  <si>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</si>
  <si>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</si>
  <si>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</si>
  <si>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</si>
  <si>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</si>
  <si>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</si>
  <si>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</si>
  <si>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</si>
  <si>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</si>
  <si>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</si>
  <si>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</si>
  <si>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</si>
  <si>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</si>
  <si>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</si>
  <si>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</si>
  <si>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</si>
  <si>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</si>
  <si>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</si>
  <si>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</si>
  <si>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</si>
  <si>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</si>
  <si>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</si>
  <si>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</si>
  <si>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</si>
  <si>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</si>
  <si>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</si>
  <si>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</si>
  <si>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</si>
  <si>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</si>
  <si>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</si>
  <si>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</si>
  <si>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</si>
  <si>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</si>
  <si>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</si>
  <si>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</si>
  <si>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</si>
  <si>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</si>
  <si>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</si>
  <si>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</si>
  <si>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</si>
  <si>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</si>
  <si>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</si>
  <si>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</si>
  <si>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</si>
  <si>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</si>
  <si>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</si>
  <si>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</si>
  <si>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</si>
  <si>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</si>
  <si>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</si>
  <si>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</si>
  <si>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</si>
  <si>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</si>
  <si>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</si>
  <si>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</si>
  <si>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</si>
  <si>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</si>
  <si>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</si>
  <si>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</si>
  <si>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</si>
  <si>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</si>
  <si>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</si>
  <si>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</si>
  <si>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</si>
  <si>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</si>
  <si>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</si>
  <si>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</si>
  <si>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</si>
  <si>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</si>
  <si>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</si>
  <si>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</si>
  <si>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</si>
  <si>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</si>
  <si>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</si>
  <si>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</si>
  <si>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</si>
  <si>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</si>
  <si>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</si>
  <si>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</si>
  <si>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</si>
  <si>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</si>
  <si>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</si>
  <si>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</si>
  <si>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</si>
  <si>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</si>
  <si>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</si>
  <si>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</si>
  <si>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</si>
  <si>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</si>
  <si>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</si>
  <si>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</si>
  <si>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</si>
  <si>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</si>
  <si>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</si>
  <si>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</si>
  <si>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</si>
  <si>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</si>
  <si>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</si>
  <si>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</si>
  <si>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</si>
  <si>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</si>
  <si>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</si>
  <si>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</si>
  <si>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</si>
  <si>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</si>
  <si>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</si>
  <si>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</si>
  <si>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</si>
  <si>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</si>
  <si>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</si>
  <si>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</si>
  <si>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</si>
  <si>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</si>
  <si>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</si>
  <si>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</si>
  <si>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</si>
  <si>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</si>
  <si>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</si>
  <si>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</si>
  <si>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</si>
  <si>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</si>
  <si>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</si>
  <si>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</si>
  <si>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</si>
  <si>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</si>
  <si>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</si>
  <si>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</si>
  <si>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</si>
  <si>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</si>
  <si>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</si>
  <si>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</si>
  <si>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</si>
  <si>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</si>
  <si>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</si>
  <si>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</si>
  <si>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</si>
  <si>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</si>
  <si>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</si>
  <si>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</si>
  <si>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</si>
  <si>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</si>
  <si>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</si>
  <si>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</si>
  <si>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</si>
  <si>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</si>
  <si>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</si>
  <si>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</si>
  <si>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</si>
  <si>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</si>
  <si>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</si>
  <si>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</si>
  <si>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</si>
  <si>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</si>
  <si>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</si>
  <si>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</si>
  <si>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</si>
  <si>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</si>
  <si>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</si>
  <si>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</si>
  <si>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</si>
  <si>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</si>
  <si>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</si>
  <si>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</si>
  <si>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</si>
  <si>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</si>
  <si>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</si>
  <si>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</si>
  <si>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</si>
  <si>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</si>
  <si>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</si>
  <si>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</si>
  <si>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</si>
  <si>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</si>
  <si>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</si>
  <si>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</si>
  <si>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</si>
  <si>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</si>
  <si>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</si>
  <si>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</si>
  <si>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</si>
  <si>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</si>
  <si>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</si>
  <si>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</si>
  <si>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</si>
  <si>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</si>
  <si>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</si>
  <si>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</si>
  <si>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</si>
  <si>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</si>
  <si>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</si>
  <si>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</si>
  <si>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</si>
  <si>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</si>
  <si>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</si>
  <si>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</si>
  <si>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</si>
  <si>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</si>
  <si>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</si>
  <si>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</si>
  <si>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</si>
  <si>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</si>
  <si>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</si>
  <si>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</si>
  <si>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</si>
  <si>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</si>
  <si>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</si>
  <si>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</si>
  <si>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</si>
  <si>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</si>
  <si>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</si>
  <si>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</si>
  <si>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</si>
  <si>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</si>
  <si>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</si>
  <si>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</si>
  <si>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</si>
  <si>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</si>
  <si>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</si>
  <si>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</si>
  <si>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</si>
  <si>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</si>
  <si>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</si>
  <si>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</si>
  <si>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</si>
  <si>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</si>
  <si>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</si>
  <si>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</si>
  <si>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</si>
  <si>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</si>
  <si>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</si>
  <si>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</si>
  <si>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</si>
  <si>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</si>
  <si>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</si>
  <si>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</si>
  <si>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</si>
  <si>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</si>
  <si>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</si>
  <si>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</si>
  <si>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</si>
  <si>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</si>
  <si>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</si>
  <si>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</si>
  <si>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</si>
  <si>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</si>
  <si>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</si>
  <si>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</si>
  <si>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</si>
  <si>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</si>
  <si>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</si>
  <si>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</si>
  <si>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</si>
  <si>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</si>
  <si>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</si>
  <si>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</si>
  <si>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</si>
  <si>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</si>
  <si>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</si>
  <si>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</si>
  <si>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</si>
  <si>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</si>
  <si>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</si>
  <si>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</si>
  <si>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</si>
  <si>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</si>
  <si>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</si>
  <si>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</si>
  <si>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</si>
  <si>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</si>
  <si>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</si>
  <si>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</si>
  <si>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</si>
  <si>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</si>
  <si>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</si>
  <si>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</si>
  <si>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</si>
  <si>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</si>
  <si>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</si>
  <si>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</si>
  <si>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</si>
  <si>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</si>
  <si>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</si>
  <si>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</si>
  <si>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</si>
  <si>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</si>
  <si>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</si>
  <si>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</si>
  <si>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</si>
  <si>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</si>
  <si>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</si>
  <si>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</si>
  <si>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</si>
  <si>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</si>
  <si>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</si>
  <si>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</si>
  <si>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</si>
  <si>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</si>
  <si>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</si>
  <si>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</si>
  <si>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</si>
  <si>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</si>
  <si>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</si>
  <si>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</si>
  <si>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</si>
  <si>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</si>
  <si>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</si>
  <si>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</si>
  <si>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</si>
  <si>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</si>
  <si>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</si>
  <si>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</si>
  <si>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</si>
  <si>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</si>
  <si>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</si>
  <si>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</si>
  <si>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</si>
  <si>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</si>
  <si>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</si>
  <si>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</si>
  <si>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</si>
  <si>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</si>
  <si>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</si>
  <si>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</si>
  <si>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</si>
  <si>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</si>
  <si>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</si>
  <si>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</si>
  <si>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</si>
  <si>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</si>
  <si>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</si>
  <si>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</si>
  <si>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</si>
  <si>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</si>
  <si>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</si>
  <si>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</si>
  <si>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</si>
  <si>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</si>
  <si>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</si>
  <si>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</si>
  <si>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</si>
  <si>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</si>
  <si>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</si>
  <si>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</si>
  <si>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</si>
  <si>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</si>
  <si>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</si>
  <si>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</si>
  <si>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</si>
  <si>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</si>
  <si>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</si>
  <si>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</si>
  <si>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</si>
  <si>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</si>
  <si>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</si>
  <si>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</si>
  <si>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</si>
  <si>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</si>
  <si>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</si>
  <si>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</si>
  <si>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</si>
  <si>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</si>
  <si>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</si>
  <si>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</si>
  <si>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</si>
  <si>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</si>
  <si>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</si>
  <si>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</si>
  <si>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</si>
  <si>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</si>
  <si>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</si>
  <si>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</si>
  <si>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</si>
  <si>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</si>
  <si>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</si>
  <si>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</si>
  <si>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</si>
  <si>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</si>
  <si>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</si>
  <si>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</si>
  <si>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</si>
  <si>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</si>
  <si>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</si>
  <si>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</si>
  <si>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</si>
  <si>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</si>
  <si>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</si>
  <si>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</si>
  <si>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</si>
  <si>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</si>
  <si>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</si>
  <si>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</si>
  <si>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</si>
  <si>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</si>
  <si>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</si>
  <si>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</si>
  <si>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</si>
  <si>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</si>
  <si>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</si>
  <si>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</si>
  <si>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</si>
  <si>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</si>
  <si>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</si>
  <si>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</si>
  <si>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</si>
  <si>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</si>
  <si>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</si>
  <si>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</si>
  <si>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</si>
  <si>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</si>
  <si>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</si>
  <si>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</si>
  <si>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</si>
  <si>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</si>
  <si>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</si>
  <si>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</si>
  <si>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</si>
  <si>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</si>
  <si>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</si>
  <si>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</si>
  <si>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</si>
  <si>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</si>
  <si>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</si>
  <si>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</si>
  <si>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</si>
  <si>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</si>
  <si>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</si>
  <si>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</si>
  <si>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</si>
  <si>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</si>
  <si>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</si>
  <si>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</si>
  <si>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</si>
  <si>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</si>
  <si>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</si>
  <si>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</si>
  <si>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</si>
  <si>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</si>
  <si>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</si>
  <si>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</si>
  <si>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</si>
  <si>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</si>
  <si>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</si>
  <si>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</si>
  <si>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</si>
  <si>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</si>
  <si>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</si>
  <si>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</si>
  <si>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</si>
  <si>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</si>
  <si>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</si>
  <si>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</si>
  <si>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</si>
  <si>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</si>
  <si>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</si>
  <si>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</si>
  <si>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</si>
  <si>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</si>
  <si>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</si>
  <si>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</si>
  <si>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</si>
  <si>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</si>
  <si>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</si>
  <si>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</si>
  <si>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</si>
  <si>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</si>
  <si>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</si>
  <si>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</si>
  <si>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</si>
  <si>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</si>
  <si>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</si>
  <si>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</si>
  <si>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</si>
  <si>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</si>
  <si>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</si>
  <si>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</si>
  <si>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</si>
  <si>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</si>
  <si>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</si>
  <si>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</si>
  <si>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</si>
  <si>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</si>
  <si>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</si>
  <si>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</si>
  <si>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</si>
  <si>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</si>
  <si>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</si>
  <si>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</si>
  <si>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</si>
  <si>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</si>
  <si>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</si>
  <si>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</si>
  <si>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</si>
  <si>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</si>
  <si>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</si>
  <si>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</si>
  <si>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</si>
  <si>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</si>
  <si>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</si>
  <si>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</si>
  <si>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</si>
  <si>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</si>
  <si>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</si>
  <si>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</si>
  <si>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</si>
  <si>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</si>
  <si>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</si>
  <si>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</si>
  <si>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</si>
  <si>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</si>
  <si>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</si>
  <si>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</si>
  <si>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</si>
  <si>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</si>
  <si>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</si>
  <si>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</si>
  <si>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</si>
  <si>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</si>
  <si>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</si>
  <si>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</si>
  <si>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</si>
  <si>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</si>
  <si>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</si>
  <si>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</si>
  <si>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</si>
  <si>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</si>
  <si>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</si>
  <si>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</si>
  <si>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</si>
  <si>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</si>
  <si>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</si>
  <si>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</si>
  <si>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</si>
  <si>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</si>
  <si>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</si>
  <si>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</si>
  <si>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</si>
  <si>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</si>
  <si>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</si>
  <si>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</si>
  <si>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</si>
  <si>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</si>
  <si>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</si>
  <si>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</si>
  <si>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</si>
  <si>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</si>
  <si>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</si>
  <si>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</si>
  <si>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</si>
  <si>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</si>
  <si>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</si>
  <si>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</si>
  <si>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</si>
  <si>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</si>
  <si>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</si>
  <si>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</si>
  <si>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</si>
  <si>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</si>
  <si>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</si>
  <si>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</si>
  <si>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</si>
  <si>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</si>
  <si>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</si>
  <si>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</si>
  <si>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</si>
  <si>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</si>
  <si>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</si>
  <si>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</si>
  <si>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</si>
  <si>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</si>
  <si>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</si>
  <si>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</si>
  <si>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</si>
  <si>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</si>
  <si>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</si>
  <si>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</si>
  <si>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</si>
  <si>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</si>
  <si>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</si>
  <si>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</si>
  <si>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</si>
  <si>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</si>
  <si>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</si>
  <si>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</si>
  <si>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</si>
  <si>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</si>
  <si>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</si>
  <si>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</si>
  <si>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</si>
  <si>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</si>
  <si>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</si>
  <si>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</si>
  <si>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</si>
  <si>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</si>
  <si>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</si>
  <si>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</si>
  <si>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</si>
  <si>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</si>
  <si>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</si>
  <si>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</si>
  <si>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</si>
  <si>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</si>
  <si>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</si>
  <si>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</si>
  <si>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</si>
  <si>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</si>
  <si>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</si>
  <si>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</si>
  <si>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</si>
  <si>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</si>
  <si>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</si>
  <si>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</si>
  <si>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</si>
  <si>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</si>
  <si>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</si>
  <si>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</si>
  <si>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</si>
  <si>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</si>
  <si>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</si>
  <si>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</si>
  <si>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</si>
  <si>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</si>
  <si>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</si>
  <si>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</si>
  <si>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</si>
  <si>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</si>
  <si>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</si>
  <si>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</si>
  <si>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</si>
  <si>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</si>
  <si>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</si>
  <si>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</si>
  <si>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</si>
  <si>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</si>
  <si>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</si>
  <si>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</si>
  <si>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</si>
  <si>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</si>
  <si>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</si>
  <si>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</si>
  <si>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</si>
  <si>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</si>
  <si>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</si>
  <si>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</si>
  <si>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</si>
  <si>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</si>
  <si>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</si>
  <si>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</si>
  <si>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</si>
  <si>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</si>
  <si>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</si>
  <si>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</si>
  <si>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</si>
  <si>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</si>
  <si>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</si>
  <si>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</si>
  <si>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</si>
  <si>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</si>
  <si>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</si>
  <si>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</si>
  <si>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</si>
  <si>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</si>
  <si>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</si>
  <si>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</si>
  <si>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</si>
  <si>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</si>
  <si>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</si>
  <si>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</si>
  <si>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</si>
  <si>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</si>
  <si>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</si>
  <si>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</si>
  <si>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</si>
  <si>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</si>
  <si>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</si>
  <si>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</si>
  <si>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</si>
  <si>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</si>
  <si>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</si>
  <si>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</si>
  <si>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</si>
  <si>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</si>
  <si>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</si>
  <si>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</si>
  <si>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</si>
  <si>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</si>
  <si>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</si>
  <si>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</si>
  <si>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</si>
  <si>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</si>
  <si>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</si>
  <si>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</si>
  <si>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</si>
  <si>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</si>
  <si>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</si>
  <si>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</si>
  <si>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</si>
  <si>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</si>
  <si>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</si>
  <si>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</si>
  <si>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</si>
  <si>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</si>
  <si>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</si>
  <si>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</si>
  <si>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</si>
  <si>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</si>
  <si>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</si>
  <si>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</si>
  <si>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</si>
  <si>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</si>
  <si>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</si>
  <si>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</si>
  <si>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</si>
  <si>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</si>
  <si>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</si>
  <si>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</si>
  <si>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</si>
  <si>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</si>
  <si>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</si>
  <si>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</si>
  <si>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</si>
  <si>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</si>
  <si>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</si>
  <si>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</si>
  <si>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</si>
  <si>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</si>
  <si>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</si>
  <si>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</si>
  <si>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</si>
  <si>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</si>
  <si>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</si>
  <si>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</si>
  <si>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</si>
  <si>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</si>
  <si>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</si>
  <si>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</si>
  <si>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</si>
  <si>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</si>
  <si>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</si>
  <si>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</si>
  <si>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</si>
  <si>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</si>
  <si>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</si>
  <si>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</si>
  <si>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</si>
  <si>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</si>
  <si>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</si>
  <si>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</si>
  <si>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</si>
  <si>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</si>
  <si>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</si>
  <si>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</si>
  <si>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</si>
  <si>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</si>
  <si>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</si>
  <si>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</si>
  <si>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</si>
  <si>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</si>
  <si>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</si>
  <si>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</si>
  <si>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</si>
  <si>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</si>
  <si>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</si>
  <si>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</si>
  <si>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</si>
  <si>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</si>
  <si>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</si>
  <si>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</si>
  <si>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</si>
  <si>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</si>
  <si>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</si>
  <si>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</si>
  <si>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</si>
  <si>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</si>
  <si>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</si>
  <si>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</si>
  <si>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</si>
  <si>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</si>
  <si>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</si>
  <si>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</si>
  <si>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</si>
  <si>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</si>
  <si>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</si>
  <si>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</si>
  <si>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</si>
  <si>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</si>
  <si>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</si>
  <si>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</si>
  <si>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</si>
  <si>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</si>
  <si>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</si>
  <si>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</si>
  <si>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</si>
  <si>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</si>
  <si>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</si>
  <si>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</si>
  <si>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</si>
  <si>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</si>
  <si>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</si>
  <si>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</si>
  <si>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</si>
  <si>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</si>
  <si>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</si>
  <si>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</si>
  <si>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</si>
  <si>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</si>
  <si>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</si>
  <si>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</si>
  <si>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</si>
  <si>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</si>
  <si>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</si>
  <si>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</si>
  <si>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</si>
  <si>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</si>
  <si>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</si>
  <si>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</si>
  <si>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</si>
  <si>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</si>
  <si>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</si>
  <si>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</si>
  <si>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</si>
  <si>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</si>
  <si>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</si>
  <si>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</si>
  <si>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</si>
  <si>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</si>
  <si>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</si>
  <si>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</si>
  <si>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</si>
  <si>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</si>
  <si>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</si>
  <si>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</si>
  <si>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</si>
  <si>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</si>
  <si>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</si>
  <si>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</si>
  <si>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</si>
  <si>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</si>
  <si>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</si>
  <si>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</si>
  <si>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</si>
  <si>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</si>
  <si>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</si>
  <si>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</si>
  <si>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</si>
  <si>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</si>
  <si>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</si>
  <si>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</si>
  <si>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</si>
  <si>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</si>
  <si>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</si>
  <si>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</si>
  <si>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</si>
  <si>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</si>
  <si>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</si>
  <si>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</si>
  <si>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</si>
  <si>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</si>
  <si>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</si>
  <si>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</si>
  <si>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</si>
  <si>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</si>
  <si>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</si>
  <si>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</si>
  <si>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</si>
  <si>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</si>
  <si>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</si>
  <si>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</si>
  <si>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</si>
  <si>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</si>
  <si>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</si>
  <si>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</si>
  <si>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</si>
  <si>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</si>
  <si>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</si>
  <si>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</si>
  <si>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</si>
  <si>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</si>
  <si>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</si>
  <si>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</si>
  <si>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</si>
  <si>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</si>
  <si>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</si>
  <si>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</si>
  <si>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</si>
  <si>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</si>
  <si>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</si>
  <si>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</si>
  <si>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</si>
  <si>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</si>
  <si>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</si>
  <si>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</si>
  <si>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</si>
  <si>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</si>
  <si>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</si>
  <si>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</si>
  <si>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</si>
  <si>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</si>
  <si>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</si>
  <si>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</si>
  <si>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</si>
  <si>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</si>
  <si>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</si>
  <si>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</si>
  <si>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</si>
  <si>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</si>
  <si>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</si>
  <si>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</si>
  <si>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</si>
  <si>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</si>
  <si>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</si>
  <si>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</si>
  <si>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</si>
  <si>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</si>
  <si>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</si>
  <si>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</si>
  <si>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</si>
  <si>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</si>
  <si>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</si>
  <si>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</si>
  <si>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</si>
  <si>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</si>
  <si>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</si>
  <si>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</si>
  <si>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</si>
  <si>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</si>
  <si>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</si>
  <si>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</si>
  <si>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</si>
  <si>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</si>
  <si>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</si>
  <si>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</si>
  <si>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</si>
  <si>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</si>
  <si>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</si>
  <si>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</si>
  <si>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</si>
  <si>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</si>
  <si>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</si>
  <si>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</si>
  <si>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</si>
  <si>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</si>
  <si>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</si>
  <si>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</si>
  <si>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</si>
  <si>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</si>
  <si>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</si>
  <si>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</si>
  <si>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</si>
  <si>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</si>
  <si>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</si>
  <si>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</si>
  <si>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</si>
  <si>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</si>
  <si>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</si>
  <si>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</si>
  <si>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</si>
  <si>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</si>
  <si>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</si>
  <si>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</si>
  <si>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</si>
  <si>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</si>
  <si>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</si>
  <si>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</si>
  <si>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</si>
  <si>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</si>
  <si>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</si>
  <si>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</si>
  <si>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</si>
  <si>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</si>
  <si>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</si>
  <si>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</si>
  <si>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</si>
  <si>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</si>
  <si>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</si>
  <si>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</si>
  <si>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</si>
  <si>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</si>
  <si>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</si>
  <si>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</si>
  <si>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</si>
  <si>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</si>
  <si>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</si>
  <si>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</si>
  <si>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</si>
  <si>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</si>
  <si>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</si>
  <si>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</si>
  <si>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</si>
  <si>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</si>
  <si>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</si>
  <si>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</si>
  <si>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</si>
  <si>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</si>
  <si>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</si>
  <si>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</si>
  <si>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</si>
  <si>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</si>
  <si>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</si>
  <si>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</si>
  <si>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</si>
  <si>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</si>
  <si>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</si>
  <si>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</si>
  <si>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</si>
  <si>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</si>
  <si>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</si>
  <si>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</si>
  <si>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</si>
  <si>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</si>
  <si>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</si>
  <si>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</si>
  <si>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</si>
  <si>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</si>
  <si>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</si>
  <si>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</si>
  <si>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</si>
  <si>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</si>
  <si>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</si>
  <si>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</si>
  <si>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</si>
  <si>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</si>
  <si>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</si>
  <si>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</si>
  <si>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</si>
  <si>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</si>
  <si>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</si>
  <si>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</si>
  <si>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</si>
  <si>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</si>
  <si>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</si>
  <si>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</si>
  <si>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</si>
  <si>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</si>
  <si>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</si>
  <si>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</si>
  <si>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</si>
  <si>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</si>
  <si>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</si>
  <si>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</si>
  <si>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</si>
  <si>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</si>
  <si>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</si>
  <si>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</si>
  <si>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</si>
  <si>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</si>
  <si>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</si>
  <si>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</si>
  <si>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</si>
  <si>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</si>
  <si>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</si>
  <si>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</si>
  <si>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</si>
  <si>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</si>
  <si>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</si>
  <si>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</si>
  <si>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</si>
  <si>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</si>
  <si>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</si>
  <si>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</si>
  <si>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</si>
  <si>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</si>
  <si>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</si>
  <si>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</si>
  <si>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</si>
  <si>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</si>
  <si>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</si>
  <si>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</si>
  <si>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</si>
  <si>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</si>
  <si>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</si>
  <si>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</si>
  <si>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</si>
  <si>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</si>
  <si>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</si>
  <si>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</si>
  <si>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</si>
  <si>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</si>
  <si>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</si>
  <si>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</si>
  <si>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</si>
  <si>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</si>
  <si>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</si>
  <si>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</si>
  <si>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</si>
  <si>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</si>
  <si>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</si>
  <si>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</si>
  <si>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</si>
  <si>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</si>
  <si>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</si>
  <si>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</si>
  <si>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</si>
  <si>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</si>
  <si>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</si>
  <si>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</si>
  <si>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</si>
  <si>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</si>
  <si>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</si>
  <si>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</si>
  <si>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</si>
  <si>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</si>
  <si>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</si>
  <si>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</si>
  <si>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</si>
  <si>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</si>
  <si>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</si>
  <si>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</si>
  <si>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</si>
  <si>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</si>
  <si>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</si>
  <si>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</si>
  <si>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</si>
  <si>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</si>
  <si>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</si>
  <si>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</si>
  <si>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</si>
  <si>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</si>
  <si>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</si>
  <si>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</si>
  <si>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</si>
  <si>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</si>
  <si>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</si>
  <si>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</si>
  <si>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</si>
  <si>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</si>
  <si>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</si>
  <si>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</si>
  <si>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</si>
  <si>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</si>
  <si>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</si>
  <si>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</si>
  <si>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</si>
  <si>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</si>
  <si>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</si>
  <si>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</si>
  <si>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</si>
  <si>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</si>
  <si>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</si>
  <si>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</si>
  <si>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</si>
  <si>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</si>
  <si>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</si>
  <si>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</si>
  <si>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</si>
  <si>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</si>
  <si>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</si>
  <si>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</si>
  <si>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</si>
  <si>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</si>
  <si>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</si>
  <si>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</si>
  <si>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</si>
  <si>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</si>
  <si>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</si>
  <si>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</si>
  <si>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</si>
  <si>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</si>
  <si>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</si>
  <si>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</si>
  <si>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</si>
  <si>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</si>
  <si>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</si>
  <si>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</si>
  <si>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</si>
  <si>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</si>
  <si>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</si>
  <si>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</si>
  <si>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</si>
  <si>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</si>
  <si>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</si>
  <si>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</si>
  <si>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</si>
  <si>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</si>
  <si>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</si>
  <si>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</si>
  <si>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</si>
  <si>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</si>
  <si>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</si>
  <si>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</si>
  <si>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</si>
  <si>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</si>
  <si>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</si>
  <si>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</si>
  <si>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</si>
  <si>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</si>
  <si>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</si>
  <si>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</si>
  <si>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</si>
  <si>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</si>
  <si>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</si>
  <si>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</si>
  <si>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</si>
  <si>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</si>
  <si>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</si>
  <si>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</si>
  <si>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</si>
  <si>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</si>
  <si>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</si>
  <si>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</si>
  <si>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</si>
  <si>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</si>
  <si>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</si>
  <si>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</si>
  <si>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</si>
  <si>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</si>
  <si>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</si>
  <si>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</si>
  <si>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</si>
  <si>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</si>
  <si>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</si>
  <si>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</si>
  <si>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</si>
  <si>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</si>
  <si>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</si>
  <si>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</si>
  <si>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</si>
  <si>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</si>
  <si>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</si>
  <si>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</si>
  <si>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</si>
  <si>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</si>
  <si>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</si>
  <si>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</si>
  <si>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</si>
  <si>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</si>
  <si>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</si>
  <si>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</si>
  <si>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</si>
  <si>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</si>
  <si>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</si>
  <si>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</si>
  <si>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</si>
  <si>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</si>
  <si>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</si>
  <si>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</si>
  <si>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</si>
  <si>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</si>
  <si>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</si>
  <si>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</si>
  <si>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</si>
  <si>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</si>
  <si>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</si>
  <si>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</si>
  <si>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</si>
  <si>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</si>
  <si>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</si>
  <si>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</si>
  <si>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</si>
  <si>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</si>
  <si>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</si>
  <si>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</si>
  <si>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</si>
  <si>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</si>
  <si>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</si>
  <si>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</si>
  <si>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</si>
  <si>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</si>
  <si>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</si>
  <si>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</si>
  <si>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</si>
  <si>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</si>
  <si>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</si>
  <si>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</si>
  <si>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</si>
  <si>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</si>
  <si>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</si>
  <si>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</si>
  <si>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</si>
  <si>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</si>
  <si>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</si>
  <si>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</si>
  <si>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</si>
  <si>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</si>
  <si>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</si>
  <si>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</si>
  <si>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</si>
  <si>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</si>
  <si>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</si>
  <si>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</si>
  <si>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</si>
  <si>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</si>
  <si>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</si>
  <si>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</si>
  <si>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</si>
  <si>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</si>
  <si>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</si>
  <si>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</si>
  <si>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</si>
  <si>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</si>
  <si>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</si>
  <si>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</si>
  <si>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</si>
  <si>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</si>
  <si>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</si>
  <si>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</si>
  <si>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</si>
  <si>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</si>
  <si>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</si>
  <si>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</si>
  <si>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</si>
  <si>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</si>
  <si>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</si>
  <si>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</si>
  <si>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</si>
  <si>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</si>
  <si>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</si>
  <si>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</si>
  <si>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</si>
  <si>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</si>
  <si>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</si>
  <si>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</si>
  <si>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</si>
  <si>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</si>
  <si>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</si>
  <si>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</si>
  <si>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</si>
  <si>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</si>
  <si>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</si>
  <si>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</si>
  <si>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</si>
  <si>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</si>
  <si>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</si>
  <si>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</si>
  <si>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</si>
  <si>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</si>
  <si>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</si>
  <si>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</si>
  <si>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</si>
  <si>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</si>
  <si>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</si>
  <si>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</si>
  <si>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</si>
  <si>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</si>
  <si>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</si>
  <si>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</si>
  <si>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</si>
  <si>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</si>
  <si>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</si>
  <si>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</si>
  <si>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</si>
  <si>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</si>
  <si>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</si>
  <si>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</si>
  <si>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</si>
  <si>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</si>
  <si>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</si>
  <si>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</si>
  <si>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</si>
  <si>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</si>
  <si>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</si>
  <si>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</si>
  <si>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</si>
  <si>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</si>
  <si>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</si>
  <si>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</si>
  <si>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</si>
  <si>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</si>
  <si>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</si>
  <si>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</si>
  <si>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</si>
  <si>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</si>
  <si>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</si>
  <si>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</si>
  <si>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</si>
  <si>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</si>
  <si>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</si>
  <si>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</si>
  <si>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</si>
  <si>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</si>
  <si>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</si>
  <si>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</si>
  <si>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</si>
  <si>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</si>
  <si>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</si>
  <si>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</si>
  <si>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</si>
  <si>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</si>
  <si>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</si>
  <si>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</si>
  <si>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</si>
  <si>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</si>
  <si>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</si>
  <si>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</si>
  <si>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</si>
  <si>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</si>
  <si>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</si>
  <si>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</si>
  <si>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</si>
  <si>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</si>
  <si>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</si>
  <si>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</si>
  <si>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</si>
  <si>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</si>
  <si>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</si>
  <si>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</si>
  <si>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</si>
  <si>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</si>
  <si>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</si>
  <si>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</si>
  <si>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</si>
  <si>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</si>
  <si>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</si>
  <si>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</si>
  <si>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</si>
  <si>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</si>
  <si>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</si>
  <si>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</si>
  <si>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</si>
  <si>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</si>
  <si>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</si>
  <si>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</si>
  <si>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</si>
  <si>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</si>
  <si>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</si>
  <si>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</si>
  <si>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</si>
  <si>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</si>
  <si>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</si>
  <si>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</si>
  <si>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</si>
  <si>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</si>
  <si>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</si>
  <si>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</si>
  <si>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</si>
  <si>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</si>
  <si>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</si>
  <si>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</si>
  <si>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</si>
  <si>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</si>
  <si>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</si>
  <si>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</si>
  <si>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</si>
  <si>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</si>
  <si>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</si>
  <si>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</si>
  <si>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</si>
  <si>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</si>
  <si>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</si>
  <si>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</si>
  <si>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</si>
  <si>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</si>
  <si>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</si>
  <si>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</si>
  <si>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</si>
  <si>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</si>
  <si>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</si>
  <si>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</si>
  <si>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</si>
  <si>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</si>
  <si>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</si>
  <si>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</si>
  <si>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</si>
  <si>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</si>
  <si>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</si>
  <si>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</si>
  <si>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</si>
  <si>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</si>
  <si>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</si>
  <si>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</si>
  <si>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</si>
  <si>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</si>
  <si>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</si>
  <si>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</si>
  <si>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</si>
  <si>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</si>
  <si>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</si>
  <si>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</si>
  <si>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</si>
  <si>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</si>
  <si>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</si>
  <si>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</si>
  <si>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</si>
  <si>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</si>
  <si>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</si>
  <si>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</si>
  <si>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</si>
  <si>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</si>
  <si>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</si>
  <si>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</si>
  <si>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</si>
  <si>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</si>
  <si>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</si>
  <si>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</si>
  <si>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</si>
  <si>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</si>
  <si>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</si>
  <si>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</si>
  <si>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</si>
  <si>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</si>
  <si>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</si>
  <si>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</si>
  <si>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</si>
  <si>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</si>
  <si>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</si>
  <si>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</si>
  <si>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</si>
  <si>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</si>
  <si>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</si>
  <si>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</si>
  <si>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</si>
  <si>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</si>
  <si>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</si>
  <si>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</si>
  <si>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</si>
  <si>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</si>
  <si>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</si>
  <si>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</si>
  <si>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</si>
  <si>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</si>
  <si>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</si>
  <si>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</si>
  <si>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</si>
  <si>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</si>
  <si>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</si>
  <si>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</si>
  <si>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</si>
  <si>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</si>
  <si>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</si>
  <si>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</si>
  <si>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</si>
  <si>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</si>
  <si>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</si>
  <si>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</si>
  <si>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</si>
  <si>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</si>
  <si>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</si>
  <si>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</si>
  <si>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</si>
  <si>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</si>
  <si>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</si>
  <si>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</si>
  <si>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</si>
  <si>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</si>
  <si>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</si>
  <si>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</si>
  <si>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</si>
  <si>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</si>
  <si>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</si>
  <si>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</si>
  <si>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</si>
  <si>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</si>
  <si>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</si>
  <si>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</si>
  <si>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</si>
  <si>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</si>
  <si>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</si>
  <si>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</si>
  <si>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</si>
  <si>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</si>
  <si>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</si>
  <si>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</si>
  <si>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</si>
  <si>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</si>
  <si>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</si>
  <si>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</si>
  <si>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</si>
  <si>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</si>
  <si>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</si>
  <si>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</si>
  <si>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</si>
  <si>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</si>
  <si>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</si>
  <si>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</si>
  <si>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</si>
  <si>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</si>
  <si>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</si>
  <si>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</si>
  <si>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</si>
  <si>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</si>
  <si>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</si>
  <si>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</si>
  <si>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</si>
  <si>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</si>
  <si>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</si>
  <si>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</si>
  <si>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</si>
  <si>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</si>
  <si>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</si>
  <si>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</si>
  <si>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</si>
  <si>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</si>
  <si>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</si>
  <si>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</si>
  <si>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</si>
  <si>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</si>
  <si>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</si>
  <si>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</si>
  <si>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</si>
  <si>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</si>
  <si>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</si>
  <si>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</si>
  <si>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</si>
  <si>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</si>
  <si>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</si>
  <si>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</si>
  <si>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</si>
  <si>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</si>
  <si>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</si>
  <si>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</si>
  <si>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</si>
  <si>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</si>
  <si>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</si>
  <si>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</si>
  <si>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</si>
  <si>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</si>
  <si>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</si>
  <si>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</si>
  <si>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</si>
  <si>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</si>
  <si>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</si>
  <si>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</si>
  <si>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</si>
  <si>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</si>
  <si>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</si>
  <si>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</si>
  <si>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</si>
  <si>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</si>
  <si>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</si>
  <si>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</si>
  <si>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</si>
  <si>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</si>
  <si>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</si>
  <si>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</si>
  <si>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</si>
  <si>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</si>
  <si>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</si>
  <si>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</si>
  <si>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</si>
  <si>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</si>
  <si>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</si>
  <si>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</si>
  <si>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</si>
  <si>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</si>
  <si>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</si>
  <si>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</si>
  <si>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</si>
  <si>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</si>
  <si>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</si>
  <si>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</si>
  <si>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</si>
  <si>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</si>
  <si>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</si>
  <si>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</si>
  <si>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</si>
  <si>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</si>
  <si>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</si>
  <si>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</si>
  <si>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</si>
  <si>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</si>
  <si>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</si>
  <si>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</si>
  <si>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</si>
  <si>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</si>
  <si>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</si>
  <si>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</si>
  <si>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</si>
  <si>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</si>
  <si>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</si>
  <si>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</si>
  <si>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</si>
  <si>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</si>
  <si>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</si>
  <si>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</si>
  <si>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</si>
  <si>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</si>
  <si>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</si>
  <si>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</si>
  <si>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</si>
  <si>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</si>
  <si>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</si>
  <si>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</si>
  <si>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</si>
  <si>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</si>
  <si>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</si>
  <si>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</si>
  <si>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</si>
  <si>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</si>
  <si>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</si>
  <si>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</si>
  <si>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</si>
  <si>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</si>
  <si>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</si>
  <si>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</si>
  <si>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</si>
  <si>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</si>
  <si>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</si>
  <si>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</si>
  <si>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</si>
  <si>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</si>
  <si>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</si>
  <si>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</si>
  <si>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</si>
  <si>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</si>
  <si>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</si>
  <si>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</si>
  <si>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</si>
  <si>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</si>
  <si>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</si>
  <si>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</si>
  <si>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</si>
  <si>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</si>
  <si>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</si>
  <si>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</si>
  <si>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</si>
  <si>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</si>
  <si>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</si>
  <si>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</si>
  <si>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</si>
  <si>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</si>
  <si>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</si>
  <si>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</si>
  <si>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</si>
  <si>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</si>
  <si>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</si>
  <si>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</si>
  <si>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</si>
  <si>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</si>
  <si>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</si>
  <si>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</si>
  <si>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</si>
  <si>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</si>
  <si>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</si>
  <si>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</si>
  <si>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</si>
  <si>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</si>
  <si>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</si>
  <si>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</si>
  <si>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</si>
  <si>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</si>
  <si>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</si>
  <si>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</si>
  <si>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</si>
  <si>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</si>
  <si>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</si>
  <si>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</si>
  <si>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</si>
  <si>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</si>
  <si>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</si>
  <si>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</si>
  <si>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</si>
  <si>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</si>
  <si>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</si>
  <si>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</si>
  <si>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</si>
  <si>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</si>
  <si>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</si>
  <si>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</si>
  <si>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</si>
  <si>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</si>
  <si>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</si>
  <si>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</si>
  <si>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</si>
  <si>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</si>
  <si>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</si>
  <si>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</si>
  <si>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</si>
  <si>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</si>
  <si>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</si>
  <si>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</si>
  <si>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</si>
  <si>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</si>
  <si>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</si>
  <si>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</si>
  <si>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</si>
  <si>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</si>
  <si>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</si>
  <si>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</si>
  <si>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</si>
  <si>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</si>
  <si>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</si>
  <si>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</si>
  <si>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</si>
  <si>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</si>
  <si>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</si>
  <si>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</si>
  <si>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</si>
  <si>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</si>
  <si>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</si>
  <si>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</si>
  <si>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</si>
  <si>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</si>
  <si>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</si>
  <si>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</si>
  <si>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</si>
  <si>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</si>
  <si>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</si>
  <si>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</si>
  <si>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</si>
  <si>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</si>
  <si>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</si>
  <si>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</si>
  <si>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</si>
  <si>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</si>
  <si>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</si>
  <si>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</si>
  <si>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</si>
  <si>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</si>
  <si>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</si>
  <si>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</si>
  <si>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</si>
  <si>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</si>
  <si>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</si>
  <si>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</si>
  <si>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</si>
  <si>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</si>
  <si>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</si>
  <si>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</si>
  <si>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</si>
  <si>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</si>
  <si>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</si>
  <si>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</si>
  <si>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</si>
  <si>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</si>
  <si>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</si>
  <si>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</si>
  <si>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</si>
  <si>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</si>
  <si>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</si>
  <si>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</si>
  <si>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</si>
  <si>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</si>
  <si>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</si>
  <si>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</si>
  <si>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</si>
  <si>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</si>
  <si>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</si>
  <si>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</si>
  <si>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</si>
  <si>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</si>
  <si>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</si>
  <si>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</si>
  <si>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</si>
  <si>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</si>
  <si>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</si>
  <si>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</si>
  <si>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</si>
  <si>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</si>
  <si>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</si>
  <si>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</si>
  <si>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</si>
  <si>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</si>
  <si>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</si>
  <si>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</si>
  <si>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</si>
  <si>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</si>
  <si>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</si>
  <si>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</si>
  <si>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</si>
  <si>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</si>
  <si>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</si>
  <si>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</si>
  <si>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</si>
  <si>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</si>
  <si>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</si>
  <si>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</si>
  <si>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</si>
  <si>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</si>
  <si>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</si>
  <si>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</si>
  <si>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</si>
  <si>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</si>
  <si>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</si>
  <si>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</si>
  <si>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</si>
  <si>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</si>
  <si>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</si>
  <si>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</si>
  <si>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</si>
  <si>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</si>
  <si>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</si>
  <si>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</si>
  <si>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</si>
  <si>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</si>
  <si>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</si>
  <si>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</si>
  <si>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</si>
  <si>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</si>
  <si>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</si>
  <si>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</si>
  <si>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</si>
  <si>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</si>
  <si>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</si>
  <si>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</si>
  <si>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</si>
  <si>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</si>
  <si>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</si>
  <si>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</si>
  <si>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</si>
  <si>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</si>
  <si>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</si>
  <si>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</si>
  <si>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</si>
  <si>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</si>
  <si>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</si>
  <si>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</si>
  <si>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</si>
  <si>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</si>
  <si>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</si>
  <si>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</si>
  <si>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</si>
  <si>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</si>
  <si>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</si>
  <si>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</si>
  <si>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</si>
  <si>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</si>
  <si>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</si>
  <si>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</si>
  <si>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</si>
  <si>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</si>
  <si>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</si>
  <si>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</si>
  <si>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</si>
  <si>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</si>
  <si>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</si>
  <si>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</si>
  <si>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</si>
  <si>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</si>
  <si>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</si>
  <si>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</si>
  <si>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</si>
  <si>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</si>
  <si>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</si>
  <si>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</si>
  <si>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</si>
  <si>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</si>
  <si>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</si>
  <si>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</si>
  <si>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</si>
  <si>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</si>
  <si>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</si>
  <si>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</si>
  <si>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</si>
  <si>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</si>
  <si>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</si>
  <si>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</si>
  <si>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</si>
  <si>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</si>
  <si>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</si>
  <si>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</si>
  <si>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</si>
  <si>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</si>
  <si>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</si>
  <si>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</si>
  <si>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</si>
  <si>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</si>
  <si>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</si>
  <si>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</si>
  <si>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</si>
  <si>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</si>
  <si>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</si>
  <si>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</si>
  <si>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</si>
  <si>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</si>
  <si>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</si>
  <si>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</si>
  <si>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</si>
  <si>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</si>
  <si>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</si>
  <si>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</si>
  <si>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</si>
  <si>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</si>
  <si>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</si>
  <si>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</si>
  <si>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</si>
  <si>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</si>
  <si>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</si>
  <si>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</si>
  <si>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</si>
  <si>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</si>
  <si>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</si>
  <si>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</si>
  <si>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</si>
  <si>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</si>
  <si>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</si>
  <si>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</si>
  <si>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</si>
  <si>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</si>
  <si>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</si>
  <si>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</si>
  <si>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</si>
  <si>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</si>
  <si>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</si>
  <si>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</si>
  <si>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</si>
  <si>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</si>
  <si>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</si>
  <si>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</si>
  <si>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</si>
  <si>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</si>
  <si>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</si>
  <si>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</si>
  <si>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</si>
  <si>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</si>
  <si>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</si>
  <si>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</si>
  <si>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</si>
  <si>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</si>
  <si>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</si>
  <si>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</si>
  <si>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</si>
  <si>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</si>
  <si>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</si>
  <si>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</si>
  <si>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</si>
  <si>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</si>
  <si>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</si>
  <si>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</si>
  <si>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</si>
  <si>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</si>
  <si>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</si>
  <si>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</si>
  <si>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</si>
  <si>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</si>
  <si>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</si>
  <si>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</si>
  <si>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</si>
  <si>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</si>
  <si>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</si>
  <si>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</si>
  <si>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</si>
  <si>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</si>
  <si>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</si>
  <si>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</si>
  <si>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</si>
  <si>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</si>
  <si>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</si>
  <si>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</si>
  <si>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</si>
  <si>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</si>
  <si>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</si>
  <si>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</si>
  <si>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</si>
  <si>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</si>
  <si>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</si>
  <si>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</si>
  <si>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</si>
  <si>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</si>
  <si>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</si>
  <si>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</si>
  <si>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</si>
  <si>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</si>
  <si>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</si>
  <si>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</si>
  <si>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</si>
  <si>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</si>
  <si>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</si>
  <si>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</si>
  <si>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</si>
  <si>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</si>
  <si>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</si>
  <si>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</si>
  <si>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</si>
  <si>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</si>
  <si>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</si>
  <si>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</si>
  <si>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</si>
  <si>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</si>
  <si>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</si>
  <si>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</si>
  <si>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</si>
  <si>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</si>
  <si>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</si>
  <si>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</si>
  <si>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</si>
  <si>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</si>
  <si>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</si>
  <si>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</si>
  <si>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</si>
  <si>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</si>
  <si>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</si>
  <si>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</si>
  <si>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</si>
  <si>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</si>
  <si>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</si>
  <si>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</si>
  <si>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</si>
  <si>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</si>
  <si>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</si>
  <si>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</si>
  <si>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</si>
  <si>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</si>
  <si>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</si>
  <si>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</si>
  <si>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</si>
  <si>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</si>
  <si>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</si>
  <si>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</si>
  <si>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</si>
  <si>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</si>
  <si>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</si>
  <si>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</si>
  <si>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</si>
  <si>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</si>
  <si>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</si>
  <si>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</si>
  <si>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</si>
  <si>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</si>
  <si>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</si>
  <si>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</si>
  <si>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</si>
  <si>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</si>
  <si>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</si>
  <si>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</si>
  <si>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</si>
  <si>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</si>
  <si>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</si>
  <si>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</si>
  <si>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</si>
  <si>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</si>
  <si>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</si>
  <si>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</si>
  <si>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</si>
  <si>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</si>
  <si>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</si>
  <si>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</si>
  <si>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</si>
  <si>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</si>
  <si>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</si>
  <si>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</si>
  <si>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</si>
  <si>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</si>
  <si>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</si>
  <si>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</si>
  <si>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</si>
  <si>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</si>
  <si>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</si>
  <si>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</si>
  <si>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</si>
  <si>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</si>
  <si>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</si>
  <si>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</si>
  <si>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</si>
  <si>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</si>
  <si>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</si>
  <si>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</si>
  <si>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</si>
  <si>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</si>
  <si>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</si>
  <si>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</si>
  <si>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</si>
  <si>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</si>
  <si>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</si>
  <si>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</si>
  <si>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</si>
  <si>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</si>
  <si>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</si>
  <si>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</si>
  <si>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</si>
  <si>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</si>
  <si>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</si>
  <si>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</si>
  <si>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</si>
  <si>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</si>
  <si>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</si>
  <si>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</si>
  <si>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</si>
  <si>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</si>
  <si>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</si>
  <si>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</si>
  <si>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</si>
  <si>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</si>
  <si>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</si>
  <si>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</si>
  <si>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</si>
  <si>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</si>
  <si>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</si>
  <si>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</si>
  <si>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</si>
  <si>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</si>
  <si>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</si>
  <si>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</si>
  <si>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</si>
  <si>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</si>
  <si>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</si>
  <si>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</si>
  <si>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</si>
  <si>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</si>
  <si>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</si>
  <si>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</si>
  <si>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</si>
  <si>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</si>
  <si>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</si>
  <si>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</si>
  <si>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</si>
  <si>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</si>
  <si>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</si>
  <si>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</si>
  <si>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</si>
  <si>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</si>
  <si>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</si>
  <si>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</si>
  <si>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</si>
  <si>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</si>
  <si>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</si>
  <si>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</si>
  <si>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</si>
  <si>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</si>
  <si>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</si>
  <si>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</si>
  <si>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</si>
  <si>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</si>
  <si>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</si>
  <si>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</si>
  <si>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</si>
  <si>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</si>
  <si>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</si>
  <si>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</si>
  <si>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</si>
  <si>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</si>
  <si>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</si>
  <si>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</si>
  <si>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</si>
  <si>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</si>
  <si>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</si>
  <si>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</si>
  <si>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</si>
  <si>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</si>
  <si>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</si>
  <si>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</si>
  <si>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</si>
  <si>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</si>
  <si>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</si>
  <si>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</si>
  <si>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</si>
  <si>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</si>
  <si>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</si>
  <si>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</si>
  <si>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</si>
  <si>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</si>
  <si>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</si>
  <si>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</si>
  <si>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</si>
  <si>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</si>
  <si>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</si>
  <si>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</si>
  <si>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</si>
  <si>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</si>
  <si>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</si>
  <si>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</si>
  <si>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</si>
  <si>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</si>
  <si>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</si>
  <si>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</si>
  <si>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</si>
  <si>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</si>
  <si>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</si>
  <si>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</si>
  <si>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</si>
  <si>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</si>
  <si>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</si>
  <si>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</si>
  <si>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</si>
  <si>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</si>
  <si>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</si>
  <si>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</si>
  <si>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</si>
  <si>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</si>
  <si>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</si>
  <si>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</si>
  <si>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</si>
  <si>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</si>
  <si>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</si>
  <si>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</si>
  <si>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</si>
  <si>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</si>
  <si>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</si>
  <si>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</si>
  <si>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</si>
  <si>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</si>
  <si>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</si>
  <si>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</si>
  <si>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</si>
  <si>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</si>
  <si>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</si>
  <si>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</si>
  <si>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</si>
  <si>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</si>
  <si>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</si>
  <si>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</si>
  <si>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</si>
  <si>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</si>
  <si>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</si>
  <si>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</si>
  <si>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</si>
  <si>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</si>
  <si>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</si>
  <si>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</si>
  <si>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</si>
  <si>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</si>
  <si>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</si>
  <si>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</si>
  <si>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</si>
  <si>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</si>
  <si>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</si>
  <si>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</si>
  <si>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</si>
  <si>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</si>
  <si>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</si>
  <si>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</si>
  <si>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</si>
  <si>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</si>
  <si>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</si>
  <si>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</si>
  <si>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</si>
  <si>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</si>
  <si>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</si>
  <si>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</si>
  <si>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</si>
  <si>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</si>
  <si>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</si>
  <si>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</si>
  <si>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</si>
  <si>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</si>
  <si>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</si>
  <si>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</si>
  <si>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</si>
  <si>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</si>
  <si>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</si>
  <si>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</si>
  <si>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</si>
  <si>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</si>
  <si>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</si>
  <si>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</si>
  <si>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</si>
  <si>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</si>
  <si>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</si>
  <si>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</si>
  <si>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</si>
  <si>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</si>
  <si>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</si>
  <si>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</si>
  <si>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</si>
  <si>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</si>
  <si>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</si>
  <si>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</si>
  <si>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</si>
  <si>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</si>
  <si>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</si>
  <si>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</si>
  <si>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</si>
  <si>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</si>
  <si>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</si>
  <si>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</si>
  <si>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</si>
  <si>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</si>
  <si>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</si>
  <si>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</si>
  <si>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</si>
  <si>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</si>
  <si>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</si>
  <si>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</si>
  <si>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</si>
  <si>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</si>
  <si>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</si>
  <si>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</si>
  <si>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</si>
  <si>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</si>
  <si>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</si>
  <si>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</si>
  <si>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</si>
  <si>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</si>
  <si>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</si>
  <si>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</si>
  <si>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</si>
  <si>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</si>
  <si>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</si>
  <si>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</si>
  <si>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</si>
  <si>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</si>
  <si>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</si>
  <si>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</si>
  <si>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</si>
  <si>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</si>
  <si>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</si>
  <si>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</si>
  <si>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</si>
  <si>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</si>
  <si>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</si>
  <si>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</si>
  <si>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</si>
  <si>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</si>
  <si>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</si>
  <si>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</si>
  <si>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</si>
  <si>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</si>
  <si>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</si>
  <si>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</si>
  <si>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</si>
  <si>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</si>
  <si>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</si>
  <si>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</si>
  <si>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</si>
  <si>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</si>
  <si>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</si>
  <si>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</si>
  <si>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</si>
  <si>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</si>
  <si>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</si>
  <si>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</si>
  <si>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</si>
  <si>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</si>
  <si>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</si>
  <si>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</si>
  <si>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</si>
  <si>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</si>
  <si>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</si>
  <si>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</si>
  <si>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</si>
  <si>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</si>
  <si>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</si>
  <si>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</si>
  <si>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</si>
  <si>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</si>
  <si>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</si>
  <si>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</si>
  <si>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</si>
  <si>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</si>
  <si>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</si>
  <si>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</si>
  <si>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</si>
  <si>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</si>
  <si>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</si>
  <si>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</si>
  <si>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</si>
  <si>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</si>
  <si>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</si>
  <si>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</si>
  <si>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</si>
  <si>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</si>
  <si>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</si>
  <si>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</si>
  <si>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</si>
  <si>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</si>
  <si>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</si>
  <si>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</si>
  <si>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</si>
  <si>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</si>
  <si>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</si>
  <si>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</si>
  <si>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</si>
  <si>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</si>
  <si>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</si>
  <si>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</si>
  <si>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</si>
  <si>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</si>
  <si>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</si>
  <si>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</si>
  <si>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</si>
  <si>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</si>
  <si>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</si>
  <si>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</si>
  <si>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</si>
  <si>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</si>
  <si>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</si>
  <si>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</si>
  <si>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</si>
  <si>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</si>
  <si>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</si>
  <si>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</si>
  <si>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</si>
  <si>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</si>
  <si>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</si>
  <si>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</si>
  <si>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</si>
  <si>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</si>
  <si>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</si>
  <si>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</si>
  <si>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</si>
  <si>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</si>
  <si>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</si>
  <si>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</si>
  <si>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</si>
  <si>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</si>
  <si>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</si>
  <si>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</si>
  <si>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</si>
  <si>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</si>
  <si>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</si>
  <si>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</si>
  <si>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</si>
  <si>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</si>
  <si>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</si>
  <si>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</si>
  <si>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</si>
  <si>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</si>
  <si>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</si>
  <si>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</si>
  <si>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</si>
  <si>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</si>
  <si>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</si>
  <si>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</si>
  <si>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</si>
  <si>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</si>
  <si>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</si>
  <si>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</si>
  <si>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</si>
  <si>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</si>
  <si>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</si>
  <si>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</si>
  <si>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</si>
  <si>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</si>
  <si>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</si>
  <si>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</si>
  <si>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</si>
  <si>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</si>
  <si>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</si>
  <si>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</si>
  <si>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</si>
  <si>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</si>
  <si>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</si>
  <si>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</si>
  <si>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</si>
  <si>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</si>
  <si>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</si>
  <si>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</si>
  <si>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</si>
  <si>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</si>
  <si>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</si>
  <si>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</si>
  <si>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</si>
  <si>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</si>
  <si>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</si>
  <si>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</si>
  <si>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</si>
  <si>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</si>
  <si>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</si>
  <si>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</si>
  <si>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</si>
  <si>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</si>
  <si>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</si>
  <si>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</si>
  <si>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</si>
  <si>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</si>
  <si>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</si>
  <si>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</si>
  <si>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</si>
  <si>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</si>
  <si>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</si>
  <si>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</si>
  <si>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</si>
  <si>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</si>
  <si>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</si>
  <si>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</si>
  <si>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</si>
  <si>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</si>
  <si>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</si>
  <si>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</si>
  <si>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</si>
  <si>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</si>
  <si>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</si>
  <si>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</si>
  <si>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</si>
  <si>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</si>
  <si>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</si>
  <si>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</si>
  <si>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</si>
  <si>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</si>
  <si>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</si>
  <si>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</si>
  <si>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</si>
  <si>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</si>
  <si>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</si>
  <si>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</si>
  <si>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</si>
  <si>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</si>
  <si>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</si>
  <si>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</si>
  <si>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</si>
  <si>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</si>
  <si>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</si>
  <si>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</si>
  <si>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</si>
  <si>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</si>
  <si>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</si>
  <si>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</si>
  <si>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</si>
  <si>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</si>
  <si>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</si>
  <si>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</si>
  <si>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</si>
  <si>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</si>
  <si>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</si>
  <si>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</si>
  <si>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</si>
  <si>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</si>
  <si>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</si>
  <si>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</si>
  <si>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</si>
  <si>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</si>
  <si>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</si>
  <si>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</si>
  <si>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</si>
  <si>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</si>
  <si>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</si>
  <si>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</si>
  <si>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</si>
  <si>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</si>
  <si>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</si>
  <si>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</si>
  <si>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</si>
  <si>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</si>
  <si>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</si>
  <si>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</si>
  <si>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</si>
  <si>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</si>
  <si>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</si>
  <si>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</si>
  <si>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</si>
  <si>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</si>
  <si>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</si>
  <si>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</si>
  <si>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</si>
  <si>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</si>
  <si>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</si>
  <si>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</si>
  <si>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</si>
  <si>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</si>
  <si>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</si>
  <si>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</si>
  <si>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</si>
  <si>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</si>
  <si>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</si>
  <si>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</si>
  <si>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</si>
  <si>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</si>
  <si>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</si>
  <si>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</si>
  <si>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</si>
  <si>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</si>
  <si>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</si>
  <si>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</si>
  <si>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</si>
  <si>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</si>
  <si>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</si>
  <si>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</si>
  <si>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</si>
  <si>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</si>
  <si>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</si>
  <si>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</si>
  <si>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</si>
  <si>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</si>
  <si>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</si>
  <si>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</si>
  <si>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</si>
  <si>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</si>
  <si>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</si>
  <si>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</si>
  <si>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</si>
  <si>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</si>
  <si>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</si>
  <si>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</si>
  <si>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</si>
  <si>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</si>
  <si>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</si>
  <si>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</si>
  <si>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</si>
  <si>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</si>
  <si>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</si>
  <si>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</si>
  <si>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</si>
  <si>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</si>
  <si>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</si>
  <si>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</si>
  <si>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</si>
  <si>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</si>
  <si>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</si>
  <si>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</si>
  <si>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</si>
  <si>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</si>
  <si>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</si>
  <si>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</si>
  <si>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</si>
  <si>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</si>
  <si>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</si>
  <si>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</si>
  <si>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</si>
  <si>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</si>
  <si>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</si>
  <si>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</si>
  <si>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</si>
  <si>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</si>
  <si>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</si>
  <si>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</si>
  <si>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</si>
  <si>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</si>
  <si>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</si>
  <si>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</si>
  <si>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</si>
  <si>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</si>
  <si>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</si>
  <si>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</si>
  <si>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</si>
  <si>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</si>
  <si>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</si>
  <si>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</si>
  <si>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</si>
  <si>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</si>
  <si>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</si>
  <si>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</si>
  <si>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</si>
  <si>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</si>
  <si>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</si>
  <si>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</si>
  <si>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</si>
  <si>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</si>
  <si>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</si>
  <si>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</si>
  <si>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</si>
  <si>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</si>
  <si>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</si>
  <si>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</si>
  <si>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</si>
  <si>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</si>
  <si>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</si>
  <si>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</si>
  <si>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</si>
  <si>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</si>
  <si>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</si>
  <si>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</si>
  <si>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</si>
  <si>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</si>
  <si>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</si>
  <si>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</si>
  <si>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</si>
  <si>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</si>
  <si>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</si>
  <si>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</si>
  <si>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</si>
  <si>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</si>
  <si>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</si>
  <si>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</si>
  <si>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</si>
  <si>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</si>
  <si>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</si>
  <si>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</si>
  <si>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</si>
  <si>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</si>
  <si>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</si>
  <si>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</si>
  <si>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</si>
  <si>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</si>
  <si>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</si>
  <si>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</si>
  <si>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</si>
  <si>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</si>
  <si>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</si>
  <si>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</si>
  <si>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</si>
  <si>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</si>
  <si>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</si>
  <si>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</si>
  <si>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</si>
  <si>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</si>
  <si>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</si>
  <si>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</si>
  <si>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</si>
  <si>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</si>
  <si>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</si>
  <si>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</si>
  <si>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</si>
  <si>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</si>
  <si>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</si>
  <si>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</si>
  <si>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</si>
  <si>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</si>
  <si>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</si>
  <si>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</si>
  <si>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</si>
  <si>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</si>
  <si>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</si>
  <si>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</si>
  <si>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</si>
  <si>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</si>
  <si>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</si>
  <si>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</si>
  <si>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</si>
  <si>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</si>
  <si>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</si>
  <si>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</si>
  <si>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</si>
  <si>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</si>
  <si>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</si>
  <si>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</si>
  <si>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</si>
  <si>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</si>
  <si>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</si>
  <si>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</si>
  <si>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</si>
  <si>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</si>
  <si>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</si>
  <si>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</si>
  <si>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</si>
  <si>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</si>
  <si>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</si>
  <si>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</si>
  <si>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</si>
  <si>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</si>
  <si>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</si>
  <si>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</si>
  <si>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</si>
  <si>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</si>
  <si>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</si>
  <si>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</si>
  <si>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</si>
  <si>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</si>
  <si>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</si>
  <si>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</si>
  <si>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</si>
  <si>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</si>
  <si>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</si>
  <si>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</si>
  <si>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</si>
  <si>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</si>
  <si>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</si>
  <si>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</si>
  <si>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</si>
  <si>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</si>
  <si>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</si>
  <si>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</si>
  <si>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</si>
  <si>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</si>
  <si>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</si>
  <si>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</si>
  <si>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</si>
  <si>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</si>
  <si>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</si>
  <si>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</si>
  <si>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</si>
  <si>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</si>
  <si>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</si>
  <si>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</si>
  <si>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</si>
  <si>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</si>
  <si>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</si>
  <si>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</si>
  <si>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</si>
  <si>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</si>
  <si>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</si>
  <si>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</si>
  <si>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</si>
  <si>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</si>
  <si>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</si>
  <si>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</si>
  <si>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</si>
  <si>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</si>
  <si>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</si>
  <si>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</si>
  <si>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</si>
  <si>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</si>
  <si>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</si>
  <si>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</si>
  <si>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</si>
  <si>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</si>
  <si>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</si>
  <si>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</si>
  <si>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</si>
  <si>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</si>
  <si>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</si>
  <si>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</si>
  <si>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</si>
  <si>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</si>
  <si>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</si>
  <si>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</si>
  <si>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</si>
  <si>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</si>
  <si>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</si>
  <si>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</si>
  <si>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</si>
  <si>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</si>
  <si>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</si>
  <si>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</si>
  <si>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</si>
  <si>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</si>
  <si>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</si>
  <si>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</si>
  <si>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</si>
  <si>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</si>
  <si>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</si>
  <si>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</si>
  <si>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</si>
  <si>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</si>
  <si>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</si>
  <si>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</si>
  <si>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</si>
  <si>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</si>
  <si>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</si>
  <si>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</si>
  <si>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</si>
  <si>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</si>
  <si>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</si>
  <si>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</si>
  <si>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</si>
  <si>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</si>
  <si>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</si>
  <si>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</si>
  <si>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</si>
  <si>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</si>
  <si>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</si>
  <si>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</si>
  <si>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</si>
  <si>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</si>
  <si>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</si>
  <si>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</si>
  <si>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</si>
  <si>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</si>
  <si>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</si>
  <si>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</si>
  <si>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</si>
  <si>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</si>
  <si>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</si>
  <si>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</si>
  <si>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</si>
  <si>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</si>
  <si>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</si>
  <si>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</si>
  <si>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</si>
  <si>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</si>
  <si>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</si>
  <si>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</si>
  <si>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</si>
  <si>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</si>
  <si>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</si>
  <si>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</si>
  <si>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</si>
  <si>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</si>
  <si>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</si>
  <si>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</si>
  <si>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</si>
  <si>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</si>
  <si>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</si>
  <si>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</si>
  <si>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</si>
  <si>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</si>
  <si>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</si>
  <si>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</si>
  <si>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</si>
  <si>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</si>
  <si>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</si>
  <si>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</si>
  <si>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</si>
  <si>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</si>
  <si>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</si>
  <si>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</si>
  <si>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</si>
  <si>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</si>
  <si>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</si>
  <si>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</si>
  <si>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</si>
  <si>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</si>
  <si>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</si>
  <si>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</si>
  <si>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</si>
  <si>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</si>
  <si>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</si>
  <si>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</si>
  <si>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</si>
  <si>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</si>
  <si>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</si>
  <si>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</si>
  <si>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</si>
  <si>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</si>
  <si>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</si>
  <si>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</si>
  <si>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</si>
  <si>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</si>
  <si>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</si>
  <si>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</si>
  <si>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</si>
  <si>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</si>
  <si>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</si>
  <si>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</si>
  <si>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</si>
  <si>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</si>
  <si>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</si>
  <si>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</si>
  <si>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</si>
  <si>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</si>
  <si>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</si>
  <si>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</si>
  <si>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</si>
  <si>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</si>
  <si>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</si>
  <si>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</si>
  <si>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</si>
  <si>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</si>
  <si>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</si>
  <si>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</si>
  <si>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</si>
  <si>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</si>
  <si>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</si>
  <si>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</si>
  <si>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</si>
  <si>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</si>
  <si>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</si>
  <si>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</si>
  <si>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</si>
  <si>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</si>
  <si>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</si>
  <si>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</si>
  <si>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</si>
  <si>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</si>
  <si>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</si>
  <si>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</si>
  <si>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</si>
  <si>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</si>
  <si>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</si>
  <si>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</si>
  <si>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</si>
  <si>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</si>
  <si>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</si>
  <si>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</si>
  <si>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</si>
  <si>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</si>
  <si>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</si>
  <si>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</si>
  <si>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</si>
  <si>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</si>
  <si>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</si>
  <si>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</si>
  <si>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</si>
  <si>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</si>
  <si>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</si>
  <si>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</si>
  <si>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</si>
  <si>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</si>
  <si>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</si>
  <si>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</si>
  <si>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</si>
  <si>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</si>
  <si>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</si>
  <si>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</si>
  <si>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</si>
  <si>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</si>
  <si>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</si>
  <si>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</si>
  <si>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</si>
  <si>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</si>
  <si>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</si>
  <si>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</si>
  <si>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</si>
  <si>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</si>
  <si>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</si>
  <si>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</si>
  <si>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</si>
  <si>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</si>
  <si>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</si>
  <si>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</si>
  <si>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</si>
  <si>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</si>
  <si>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</si>
  <si>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</si>
  <si>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</si>
  <si>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</si>
  <si>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</si>
  <si>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</si>
  <si>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</si>
  <si>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</si>
  <si>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</si>
  <si>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</si>
  <si>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</si>
  <si>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</si>
  <si>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</si>
  <si>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</si>
  <si>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</si>
  <si>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</si>
  <si>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</si>
  <si>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</si>
  <si>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</si>
  <si>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</si>
  <si>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</si>
  <si>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</si>
  <si>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</si>
  <si>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</si>
  <si>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</si>
  <si>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</si>
  <si>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</si>
  <si>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</si>
  <si>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</si>
  <si>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</si>
  <si>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</si>
  <si>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</si>
  <si>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</si>
  <si>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</si>
  <si>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</si>
  <si>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</si>
  <si>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</si>
  <si>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</si>
  <si>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</si>
  <si>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</si>
  <si>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</si>
  <si>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</si>
  <si>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</si>
  <si>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</si>
  <si>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</si>
  <si>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</si>
  <si>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</si>
  <si>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</si>
  <si>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</si>
  <si>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</si>
  <si>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</si>
  <si>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</si>
  <si>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</si>
  <si>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</si>
  <si>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</si>
  <si>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</si>
  <si>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</si>
  <si>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</si>
  <si>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</si>
  <si>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</si>
  <si>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</si>
  <si>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</si>
  <si>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</si>
  <si>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</si>
  <si>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</si>
  <si>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</si>
  <si>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</si>
  <si>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</si>
  <si>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</si>
  <si>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</si>
  <si>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</si>
  <si>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</si>
  <si>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</si>
  <si>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</si>
  <si>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</si>
  <si>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</si>
  <si>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</si>
  <si>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</si>
  <si>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</si>
  <si>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</si>
  <si>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</si>
  <si>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</si>
  <si>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</si>
  <si>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</si>
  <si>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</si>
  <si>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</si>
  <si>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</si>
  <si>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</si>
  <si>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</si>
  <si>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</si>
  <si>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</si>
  <si>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</si>
  <si>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</si>
  <si>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</si>
  <si>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</si>
  <si>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</si>
  <si>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</si>
  <si>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</si>
  <si>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</si>
  <si>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</si>
  <si>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</si>
  <si>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</si>
  <si>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</si>
  <si>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</si>
  <si>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</si>
  <si>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</si>
  <si>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</si>
  <si>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</si>
  <si>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</si>
  <si>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</si>
  <si>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</si>
  <si>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</si>
  <si>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</si>
  <si>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</si>
  <si>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</si>
  <si>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</si>
  <si>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</si>
  <si>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</si>
  <si>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</si>
  <si>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</si>
  <si>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</si>
  <si>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</si>
  <si>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</si>
  <si>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</si>
  <si>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</si>
  <si>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</si>
  <si>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</si>
  <si>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</si>
  <si>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</si>
  <si>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</si>
  <si>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</si>
  <si>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</si>
  <si>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</si>
  <si>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</si>
  <si>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</si>
  <si>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</si>
  <si>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</si>
  <si>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</si>
  <si>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</si>
  <si>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</si>
  <si>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</si>
  <si>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</si>
  <si>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</si>
  <si>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</si>
  <si>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</si>
  <si>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</si>
  <si>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</si>
  <si>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</si>
  <si>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</si>
  <si>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</si>
  <si>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</si>
  <si>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</si>
  <si>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</si>
  <si>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</si>
  <si>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</si>
  <si>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</si>
  <si>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</si>
  <si>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</si>
  <si>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</si>
  <si>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</si>
  <si>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</si>
  <si>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</si>
  <si>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</si>
  <si>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</si>
  <si>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</si>
  <si>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</si>
  <si>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</si>
  <si>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</si>
  <si>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</si>
  <si>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</si>
  <si>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</si>
  <si>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</si>
  <si>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</si>
  <si>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</si>
  <si>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</si>
  <si>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</si>
  <si>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</si>
  <si>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</si>
  <si>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</si>
  <si>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</si>
  <si>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</si>
  <si>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</si>
  <si>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</si>
  <si>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</si>
  <si>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</si>
  <si>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</si>
  <si>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</si>
  <si>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</si>
  <si>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</si>
  <si>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</si>
  <si>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</si>
  <si>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</si>
  <si>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</si>
  <si>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</si>
  <si>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</si>
  <si>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</si>
  <si>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</si>
  <si>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</si>
  <si>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</si>
  <si>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</si>
  <si>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</si>
  <si>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</si>
  <si>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</si>
  <si>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</si>
  <si>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</si>
  <si>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</si>
  <si>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</si>
  <si>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</si>
  <si>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</si>
  <si>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</si>
  <si>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</si>
  <si>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</si>
  <si>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</si>
  <si>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</si>
  <si>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</si>
  <si>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</si>
  <si>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</si>
  <si>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</si>
  <si>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</si>
  <si>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</si>
  <si>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</si>
  <si>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</si>
  <si>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</si>
  <si>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</si>
  <si>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</si>
  <si>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</si>
  <si>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</si>
  <si>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</si>
  <si>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</si>
  <si>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</si>
  <si>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</si>
  <si>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</si>
  <si>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</si>
  <si>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</si>
  <si>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</si>
  <si>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</si>
  <si>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</si>
  <si>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</si>
  <si>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</si>
  <si>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</si>
  <si>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</si>
  <si>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</si>
  <si>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</si>
  <si>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</si>
  <si>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</si>
  <si>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</si>
  <si>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</si>
  <si>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</si>
  <si>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</si>
  <si>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</si>
  <si>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</si>
  <si>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</si>
  <si>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</si>
  <si>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</si>
  <si>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</si>
  <si>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</si>
  <si>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</si>
  <si>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</si>
  <si>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</si>
  <si>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</si>
  <si>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</si>
  <si>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</si>
  <si>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</si>
  <si>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</si>
  <si>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</si>
  <si>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</si>
  <si>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</si>
  <si>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</si>
  <si>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</si>
  <si>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</si>
  <si>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</si>
  <si>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</si>
  <si>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</si>
  <si>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</si>
  <si>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</si>
  <si>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</si>
  <si>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</si>
  <si>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</si>
  <si>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</si>
  <si>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</si>
  <si>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</si>
  <si>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</si>
  <si>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</si>
  <si>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</si>
  <si>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</si>
  <si>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</si>
  <si>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</si>
  <si>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</si>
  <si>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</si>
  <si>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</si>
  <si>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</si>
  <si>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</si>
  <si>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</si>
  <si>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</si>
  <si>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</si>
  <si>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</si>
  <si>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</si>
  <si>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</si>
  <si>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</si>
  <si>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</si>
  <si>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</si>
  <si>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</si>
  <si>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</si>
  <si>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</si>
  <si>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</si>
  <si>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</si>
  <si>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</si>
  <si>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</si>
  <si>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</si>
  <si>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</si>
  <si>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</si>
  <si>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</si>
  <si>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</si>
  <si>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</si>
  <si>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</si>
  <si>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</si>
  <si>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</si>
  <si>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</si>
  <si>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</si>
  <si>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</si>
  <si>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</si>
  <si>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</si>
  <si>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</si>
  <si>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</si>
  <si>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</si>
  <si>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</si>
  <si>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</si>
  <si>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</si>
  <si>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</si>
  <si>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</si>
  <si>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</si>
  <si>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</si>
  <si>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</si>
  <si>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</si>
  <si>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</si>
  <si>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</si>
  <si>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</si>
  <si>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</si>
  <si>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</si>
  <si>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</si>
  <si>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</si>
  <si>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</si>
  <si>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</si>
  <si>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</si>
  <si>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</si>
  <si>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</si>
  <si>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</si>
  <si>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</si>
  <si>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</si>
  <si>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</si>
  <si>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</si>
  <si>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</si>
  <si>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</si>
  <si>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</si>
  <si>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</si>
  <si>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</si>
  <si>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</si>
  <si>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</si>
  <si>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</si>
  <si>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</si>
  <si>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</si>
  <si>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</si>
  <si>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</si>
  <si>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</si>
  <si>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</si>
  <si>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</si>
  <si>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</si>
  <si>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</si>
  <si>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</si>
  <si>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</si>
  <si>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</si>
  <si>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</si>
  <si>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</si>
  <si>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</si>
  <si>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</si>
  <si>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</si>
  <si>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</si>
  <si>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</si>
  <si>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</si>
  <si>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</si>
  <si>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</si>
  <si>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</si>
  <si>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</si>
  <si>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</si>
  <si>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</si>
  <si>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</si>
  <si>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</si>
  <si>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</si>
  <si>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</si>
  <si>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</si>
  <si>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</si>
  <si>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</si>
  <si>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</si>
  <si>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</si>
  <si>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</si>
  <si>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</si>
  <si>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</si>
  <si>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</si>
  <si>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</si>
  <si>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</si>
  <si>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</si>
  <si>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</si>
  <si>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</si>
  <si>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</si>
  <si>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</si>
  <si>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</si>
  <si>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</si>
  <si>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</si>
  <si>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</si>
  <si>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</si>
  <si>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</si>
  <si>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</si>
  <si>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</si>
  <si>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</si>
  <si>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</si>
  <si>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</si>
  <si>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</si>
  <si>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</si>
  <si>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</si>
  <si>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</si>
  <si>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</si>
  <si>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</si>
  <si>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</si>
  <si>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</si>
  <si>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</si>
  <si>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</si>
  <si>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</si>
  <si>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</si>
  <si>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</si>
  <si>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</si>
  <si>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</si>
  <si>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</si>
  <si>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</si>
  <si>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</si>
  <si>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</si>
  <si>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</si>
  <si>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</si>
  <si>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</si>
  <si>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</si>
  <si>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</si>
  <si>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</si>
  <si>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</si>
  <si>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</si>
  <si>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</si>
  <si>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</si>
  <si>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</si>
  <si>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</si>
  <si>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</si>
  <si>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</si>
  <si>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</si>
  <si>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</si>
  <si>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</si>
  <si>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</si>
  <si>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</si>
  <si>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</si>
  <si>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</si>
  <si>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</si>
  <si>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</si>
  <si>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</si>
  <si>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</si>
  <si>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</si>
  <si>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</si>
  <si>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</si>
  <si>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</si>
  <si>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</si>
  <si>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</si>
  <si>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</si>
  <si>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</si>
  <si>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</si>
  <si>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</si>
  <si>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</si>
  <si>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</si>
  <si>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</si>
  <si>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</si>
  <si>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</si>
  <si>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</si>
  <si>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</si>
  <si>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</si>
  <si>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</si>
  <si>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</si>
  <si>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</si>
  <si>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</si>
  <si>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</si>
  <si>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</si>
  <si>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</si>
  <si>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</si>
  <si>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</si>
  <si>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</si>
  <si>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</si>
  <si>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</si>
  <si>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</si>
  <si>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</si>
  <si>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</si>
  <si>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</si>
  <si>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</si>
  <si>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</si>
  <si>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</si>
  <si>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</si>
  <si>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</si>
  <si>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</si>
  <si>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</si>
  <si>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</si>
  <si>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</si>
  <si>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</si>
  <si>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</si>
  <si>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</si>
  <si>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</si>
  <si>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</si>
  <si>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</si>
  <si>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</si>
  <si>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</si>
  <si>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</si>
  <si>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</si>
  <si>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</si>
  <si>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</si>
  <si>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</si>
  <si>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</si>
  <si>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</si>
  <si>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</si>
  <si>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</si>
  <si>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</si>
  <si>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</si>
  <si>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</si>
  <si>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</si>
  <si>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</si>
  <si>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</si>
  <si>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</si>
  <si>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</si>
  <si>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</si>
  <si>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</si>
  <si>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</si>
  <si>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</si>
  <si>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</si>
  <si>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</si>
  <si>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</si>
  <si>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</si>
  <si>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</si>
  <si>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</si>
  <si>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</si>
  <si>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</si>
  <si>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</si>
  <si>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</si>
  <si>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</si>
  <si>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</si>
  <si>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</si>
  <si>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</si>
  <si>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</si>
  <si>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</si>
  <si>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</si>
  <si>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</si>
  <si>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</si>
  <si>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</si>
  <si>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</si>
  <si>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</si>
  <si>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</si>
  <si>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</si>
  <si>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</si>
  <si>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</si>
  <si>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</si>
  <si>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</si>
  <si>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</si>
  <si>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</si>
  <si>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</si>
  <si>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</si>
  <si>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</si>
  <si>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</si>
  <si>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</si>
  <si>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</si>
  <si>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</si>
  <si>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</si>
  <si>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</si>
  <si>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</si>
  <si>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</si>
  <si>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</si>
  <si>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</si>
  <si>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</si>
  <si>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</si>
  <si>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</si>
  <si>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</si>
  <si>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</si>
  <si>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</si>
  <si>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</si>
  <si>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</si>
  <si>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</si>
  <si>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</si>
  <si>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</si>
  <si>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</si>
  <si>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</si>
  <si>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</si>
  <si>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</si>
  <si>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</si>
  <si>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</si>
  <si>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</si>
  <si>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</si>
  <si>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</si>
  <si>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</si>
  <si>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</si>
  <si>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</si>
  <si>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</si>
  <si>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</si>
  <si>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</si>
  <si>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</si>
  <si>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</si>
  <si>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</si>
  <si>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</si>
  <si>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</si>
  <si>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</si>
  <si>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</si>
  <si>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</si>
  <si>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</si>
  <si>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</si>
  <si>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</si>
  <si>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</si>
  <si>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</si>
  <si>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</si>
  <si>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</si>
  <si>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</si>
  <si>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</si>
  <si>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</si>
  <si>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</si>
  <si>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</si>
  <si>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</si>
  <si>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</si>
  <si>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</si>
  <si>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</si>
  <si>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</si>
  <si>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</si>
  <si>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</si>
  <si>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</si>
  <si>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</si>
  <si>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</si>
  <si>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</si>
  <si>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</si>
  <si>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</si>
  <si>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</si>
  <si>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</si>
  <si>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</si>
  <si>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</si>
  <si>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</si>
  <si>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</si>
  <si>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</si>
  <si>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</si>
  <si>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</si>
  <si>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</si>
  <si>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</si>
  <si>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</si>
  <si>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</si>
  <si>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</si>
  <si>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</si>
  <si>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</si>
  <si>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</si>
  <si>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</si>
  <si>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</si>
  <si>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</si>
  <si>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</si>
  <si>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</si>
  <si>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</si>
  <si>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</si>
  <si>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</si>
  <si>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</si>
  <si>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</si>
  <si>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</si>
  <si>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</si>
  <si>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</si>
  <si>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</si>
  <si>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</si>
  <si>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</si>
  <si>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</si>
  <si>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</si>
  <si>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</si>
  <si>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</si>
  <si>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</si>
  <si>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</si>
  <si>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</si>
  <si>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</si>
  <si>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</si>
  <si>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</si>
  <si>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</si>
  <si>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</si>
  <si>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</si>
  <si>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</si>
  <si>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</si>
  <si>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</si>
  <si>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</si>
  <si>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</si>
  <si>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</si>
  <si>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</si>
  <si>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</si>
  <si>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</si>
  <si>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</si>
  <si>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</si>
  <si>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</si>
  <si>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</si>
  <si>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</si>
  <si>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</si>
  <si>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</si>
  <si>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</si>
  <si>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</si>
  <si>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</si>
  <si>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</si>
  <si>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</si>
  <si>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</si>
  <si>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</si>
  <si>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</si>
  <si>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</si>
  <si>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</si>
  <si>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</si>
  <si>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</si>
  <si>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</si>
  <si>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</si>
  <si>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</si>
  <si>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</si>
  <si>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</si>
  <si>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</si>
  <si>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</si>
  <si>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</si>
  <si>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</si>
  <si>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</si>
  <si>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</si>
  <si>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</si>
  <si>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</si>
  <si>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</si>
  <si>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</si>
  <si>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</si>
  <si>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</si>
  <si>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</si>
  <si>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</si>
  <si>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</si>
  <si>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</si>
  <si>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</si>
  <si>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</si>
  <si>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</si>
  <si>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</si>
  <si>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</si>
  <si>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</si>
  <si>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</si>
  <si>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</si>
  <si>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</si>
  <si>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</si>
  <si>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</si>
  <si>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</si>
  <si>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</si>
  <si>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</si>
  <si>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</si>
  <si>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</si>
  <si>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</si>
  <si>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</si>
  <si>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</si>
  <si>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</si>
  <si>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</si>
  <si>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</si>
  <si>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</si>
  <si>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</si>
  <si>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</si>
  <si>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</si>
  <si>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</si>
  <si>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</si>
  <si>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</si>
  <si>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</si>
  <si>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</si>
  <si>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</si>
  <si>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</si>
  <si>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</si>
  <si>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</si>
  <si>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</si>
  <si>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</si>
  <si>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</si>
  <si>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</si>
  <si>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</si>
  <si>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</si>
  <si>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</si>
  <si>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</si>
  <si>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</si>
  <si>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</si>
  <si>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</si>
  <si>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</si>
  <si>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</si>
  <si>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</si>
  <si>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</si>
  <si>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</si>
  <si>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</si>
  <si>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</si>
  <si>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</si>
  <si>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</si>
  <si>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</si>
  <si>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</si>
  <si>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</si>
  <si>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</si>
  <si>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</si>
  <si>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</si>
  <si>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</si>
  <si>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</si>
  <si>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</si>
  <si>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</si>
  <si>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</si>
  <si>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</si>
  <si>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</si>
  <si>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</si>
  <si>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</si>
  <si>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</si>
  <si>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</si>
  <si>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</si>
  <si>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</si>
  <si>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</si>
  <si>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</si>
  <si>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</si>
  <si>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</si>
  <si>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</si>
  <si>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</si>
  <si>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</si>
  <si>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</si>
  <si>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</si>
  <si>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</si>
  <si>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</si>
  <si>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</si>
  <si>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</si>
  <si>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</si>
  <si>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</si>
  <si>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</si>
  <si>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</si>
  <si>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</si>
  <si>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</si>
  <si>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</si>
  <si>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</si>
  <si>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</si>
  <si>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</si>
  <si>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</si>
  <si>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</si>
  <si>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</si>
  <si>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</si>
  <si>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</si>
  <si>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</si>
  <si>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</si>
  <si>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</si>
  <si>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</si>
  <si>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</si>
  <si>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</si>
  <si>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</si>
  <si>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</si>
  <si>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</si>
  <si>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</si>
  <si>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</si>
  <si>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</si>
  <si>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</si>
  <si>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</si>
  <si>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</si>
  <si>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</si>
  <si>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</si>
  <si>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</si>
  <si>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</si>
  <si>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</si>
  <si>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</si>
  <si>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</si>
  <si>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</si>
  <si>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</si>
  <si>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</si>
  <si>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</si>
  <si>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</si>
  <si>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</si>
  <si>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</si>
  <si>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</si>
  <si>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</si>
  <si>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</si>
  <si>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</si>
  <si>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</si>
  <si>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</si>
  <si>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</si>
  <si>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</si>
  <si>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</si>
  <si>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</si>
  <si>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</si>
  <si>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</si>
  <si>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</si>
  <si>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</si>
  <si>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</si>
  <si>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</si>
  <si>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</si>
  <si>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</si>
  <si>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</si>
  <si>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</si>
  <si>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</si>
  <si>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</si>
  <si>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</si>
  <si>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</si>
  <si>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</si>
  <si>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</si>
  <si>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</si>
  <si>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</si>
  <si>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</si>
  <si>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</si>
  <si>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</si>
  <si>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</si>
  <si>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</si>
  <si>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</si>
  <si>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</si>
  <si>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</si>
  <si>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</si>
  <si>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</si>
  <si>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</si>
  <si>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</si>
  <si>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</si>
  <si>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</si>
  <si>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</si>
  <si>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</si>
  <si>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</si>
  <si>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</si>
  <si>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</si>
  <si>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</si>
  <si>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</si>
  <si>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</si>
  <si>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</si>
  <si>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</si>
  <si>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</si>
  <si>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</si>
  <si>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</si>
  <si>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</si>
  <si>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</si>
  <si>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</si>
  <si>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</si>
  <si>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</si>
  <si>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</si>
  <si>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</si>
  <si>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</si>
  <si>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</si>
  <si>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</si>
  <si>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</si>
  <si>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</si>
  <si>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</si>
  <si>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</si>
  <si>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</si>
  <si>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</si>
  <si>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</si>
  <si>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</si>
  <si>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</si>
  <si>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</si>
  <si>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</si>
  <si>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</si>
  <si>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</si>
  <si>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</si>
  <si>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</si>
  <si>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</si>
  <si>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</si>
  <si>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</si>
  <si>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</si>
  <si>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</si>
  <si>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</si>
  <si>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</si>
  <si>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</si>
  <si>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</si>
  <si>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</si>
  <si>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</si>
  <si>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</si>
  <si>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</si>
  <si>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</si>
  <si>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</si>
  <si>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</si>
  <si>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</si>
  <si>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</si>
  <si>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</si>
  <si>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</si>
  <si>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</si>
  <si>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</si>
  <si>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</si>
  <si>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</si>
  <si>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</si>
  <si>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</si>
  <si>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</si>
  <si>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</si>
  <si>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</si>
  <si>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</si>
  <si>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</si>
  <si>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</si>
  <si>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</si>
  <si>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</si>
  <si>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</si>
  <si>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</si>
  <si>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</si>
  <si>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</si>
  <si>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</si>
  <si>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</si>
  <si>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</si>
  <si>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</si>
  <si>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</si>
  <si>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</si>
  <si>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</si>
  <si>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</si>
  <si>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</si>
  <si>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</si>
  <si>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</si>
  <si>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</si>
  <si>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</si>
  <si>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</si>
  <si>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</si>
  <si>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</si>
  <si>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</si>
  <si>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</si>
  <si>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</si>
  <si>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</si>
  <si>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</si>
  <si>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</si>
  <si>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</si>
  <si>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</si>
  <si>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</si>
  <si>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</si>
  <si>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</si>
  <si>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</si>
  <si>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</si>
  <si>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</si>
  <si>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</si>
  <si>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</si>
  <si>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</si>
  <si>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</si>
  <si>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</si>
  <si>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</si>
  <si>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</si>
  <si>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</si>
  <si>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</si>
  <si>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</si>
  <si>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</si>
  <si>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</si>
  <si>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</si>
  <si>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</si>
  <si>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</si>
  <si>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</si>
  <si>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</si>
  <si>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</si>
  <si>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</si>
  <si>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</si>
  <si>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</si>
  <si>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</si>
  <si>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</si>
  <si>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</si>
  <si>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</si>
  <si>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</si>
  <si>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</si>
  <si>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</si>
  <si>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</si>
  <si>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</si>
  <si>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</si>
  <si>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</si>
  <si>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</si>
  <si>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</si>
  <si>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</si>
  <si>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</si>
  <si>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</si>
  <si>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</si>
  <si>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</si>
  <si>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</si>
  <si>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</si>
  <si>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</si>
  <si>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</si>
  <si>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</si>
  <si>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</si>
  <si>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</si>
  <si>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</si>
  <si>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</si>
  <si>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</si>
  <si>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</si>
  <si>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</si>
  <si>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</si>
  <si>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</si>
  <si>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</si>
  <si>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</si>
  <si>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</si>
  <si>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</si>
  <si>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</si>
  <si>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</si>
  <si>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</si>
  <si>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</si>
  <si>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</si>
  <si>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</si>
  <si>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</si>
  <si>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</si>
  <si>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</si>
  <si>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</si>
  <si>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</si>
  <si>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</si>
  <si>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</si>
  <si>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</si>
  <si>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</si>
  <si>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</si>
  <si>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</si>
  <si>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</si>
  <si>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</si>
  <si>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</si>
  <si>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</si>
  <si>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</si>
  <si>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</si>
  <si>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</si>
  <si>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</si>
  <si>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</si>
  <si>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</si>
  <si>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</si>
  <si>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</si>
  <si>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</si>
  <si>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</si>
  <si>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</si>
  <si>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</si>
  <si>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</si>
  <si>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</si>
  <si>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</si>
  <si>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</si>
  <si>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</si>
  <si>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</si>
  <si>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</si>
  <si>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</si>
  <si>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</si>
  <si>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</si>
  <si>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</si>
  <si>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</si>
  <si>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</si>
  <si>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</si>
  <si>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</si>
  <si>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</si>
  <si>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</si>
  <si>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</si>
  <si>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</si>
  <si>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</si>
  <si>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</si>
  <si>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</si>
  <si>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</si>
  <si>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</si>
  <si>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</si>
  <si>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</si>
  <si>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</si>
  <si>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</si>
  <si>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</si>
  <si>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</si>
  <si>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</si>
  <si>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</si>
  <si>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</si>
  <si>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</si>
  <si>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</si>
  <si>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</si>
  <si>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</si>
  <si>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</si>
  <si>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</si>
  <si>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</si>
  <si>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</si>
  <si>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</si>
  <si>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</si>
  <si>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</si>
  <si>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</si>
  <si>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</si>
  <si>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</si>
  <si>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</si>
  <si>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</si>
  <si>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</si>
  <si>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</si>
  <si>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</si>
  <si>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</si>
  <si>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</si>
  <si>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</si>
  <si>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</si>
  <si>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</si>
  <si>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</si>
  <si>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</si>
  <si>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</si>
  <si>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</si>
  <si>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</si>
  <si>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</si>
  <si>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</si>
  <si>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</si>
  <si>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</si>
  <si>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</si>
  <si>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</si>
  <si>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</si>
  <si>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</si>
  <si>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</si>
  <si>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</si>
  <si>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</si>
  <si>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</si>
  <si>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</si>
  <si>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</si>
  <si>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</si>
  <si>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</si>
  <si>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</si>
  <si>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</si>
  <si>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</si>
  <si>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</si>
  <si>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</si>
  <si>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</si>
  <si>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</si>
  <si>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</si>
  <si>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</si>
  <si>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</si>
  <si>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</si>
  <si>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</si>
  <si>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</si>
  <si>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</si>
  <si>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</si>
  <si>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</si>
  <si>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</si>
  <si>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</si>
  <si>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</si>
  <si>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</si>
  <si>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</si>
  <si>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</si>
  <si>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</si>
  <si>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</si>
  <si>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</si>
  <si>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</si>
  <si>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</si>
  <si>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</si>
  <si>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</si>
  <si>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</si>
  <si>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</si>
  <si>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</si>
  <si>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</si>
  <si>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</si>
  <si>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</si>
  <si>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</si>
  <si>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</si>
  <si>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</si>
  <si>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</si>
  <si>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</si>
  <si>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</si>
  <si>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</si>
  <si>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</si>
  <si>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</si>
  <si>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</si>
  <si>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</si>
  <si>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</si>
  <si>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</si>
  <si>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</si>
  <si>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</si>
  <si>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</si>
  <si>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</si>
  <si>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</si>
  <si>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</si>
  <si>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</si>
  <si>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</si>
  <si>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</si>
  <si>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</si>
  <si>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</si>
  <si>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</si>
  <si>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</si>
  <si>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</si>
  <si>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</si>
  <si>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</si>
  <si>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EM team at site checking with SCECO Team</t>
  </si>
  <si>
    <t>PCM-20251109-00002193</t>
  </si>
  <si>
    <t xml:space="preserve">EM team moved ETA: 30 min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</si>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</sst>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308.01630520832987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45970.964731134256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45970.964731134256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45970.964731134256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45970.964731134256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45970.964731134256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45970.964731134256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45970.964731134256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45970.964731134256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45970.964731134256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45970.964731134256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45970.964731134256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45970.964731134256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45970.964731134256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45970.964731134256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45970.964731134256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45970.964731134256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45970.964731134256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45970.964731134256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45970.964731134256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45970.964731134256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45970.964731134256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45970.964731134256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45970.964731134256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45970.964731134256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45970.964731134256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45970.964731134256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45970.964731134256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45970.964731134256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45970.964731134256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45970.964731134256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45970.964731134256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45970.964731134256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45970.964731134256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45970.964731134256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45970.964731134256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45970.964731134256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45970.964731134256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45970.964731134256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45970.964731134256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45970.964731134256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45970.964731134256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45970.964731134256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45970.964731134256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45970.964731134256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45970.964731134256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45970.964731134256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45970.964731134256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45970.964731134256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45970.964731134256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45970.964731134256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45970.964731134256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45970.964731134256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45970.964731134256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45970.964731134256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45970.964731134256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45970.964731134256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45970.964731134256</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45970.964731134256</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145.96489317129453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45970.964731134256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45970.964731134256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45970.964731134256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45970.964731134256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45970.964731134256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45970.964731134256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45970.964731134256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45970.964731134256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45970.964731134256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45970.964731134256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45970.964731134256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45970.964731134256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45970.964731134256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45970.964731134256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45970.964731134256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45970.964731134256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45970.964731134256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45970.964731134256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45970.964731134256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45970.964731134256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45970.964731134256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45970.964731134256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45970.964731134256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45970.964731134256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45970.964731134256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45970.964731134256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45970.964731134256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45970.964731134256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45970.964731134256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45970.964731134256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45970.964731134256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45970.964731134256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45970.964731134256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45970.964731134256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45970.964731134256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45970.964731134256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45970.964731134256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45970.964731134256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45970.964731134256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45970.964731134256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45970.964731134256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45970.964731134256</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45970.964731134256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45970.964731134256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45970.964731134256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45970.964731134256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45970.964731134256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45970.964731134256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45970.964731134256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45970.964731134256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45970.964731134256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45970.964731134256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45970.964731134256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45970.964731134256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45970.964731134256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45970.964731134256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45970.964731134256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45970.964731134256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45970.964731134256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45970.964731134256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45970.964731134256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45970.964731134256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45970.964731134256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45970.964731134256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45970.964731134256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45970.964731134256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45970.964731134256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45970.964731134256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45970.964731134256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45970.964731134256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45970.964731134256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45970.964731134256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45970.964731134256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45970.964731134256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45970.964731134256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45970.964731134256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45970.964731134256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45970.964731134256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45970.964731134256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45970.964731134256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45970.964731134256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45970.964731134256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45970.964731134256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45970.964731134256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45970.964731134256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45970.964731134256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45970.964731134256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45970.964731134256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45970.964731134256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45970.964731134256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45970.964731134256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45970.964731134256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45970.964731134256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45970.964731134256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45970.964731134256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45970.964731134256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45970.964731134256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45970.964731134256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45970.964731134256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45970.964731134256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45970.964731134256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45970.964731134256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45970.964731134256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45970.964731134256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45970.964731134256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45970.964731134256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45970.964731134256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45970.964731134256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45970.964731134256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45970.964731134256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45970.964731134256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45970.964731134256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45970.964731134256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45970.964731134256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45970.964731134256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45970.964731134256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45970.964731134256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45970.964731134256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45970.964731134256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45970.964731134256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45970.964731134256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45970.964731134256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45970.964731134256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45970.964731134256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45970.964731134256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45970.964731134256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45970.964731134256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45970.964731134256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45970.964731134256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45970.964731134256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45970.964731134256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45970.964731134256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45970.964731134256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45970.964731134256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45970.964731134256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45970.964731134256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45970.964731134256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45970.964731134256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45970.964731134256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45970.964731134256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45970.964731134256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45970.964731134256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45970.964731134256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45970.964731134256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45970.964731134256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45970.964731134256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45970.964731134256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45970.964731134256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45970.964731134256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45970.964731134256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45970.964731134256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45970.964731134256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45970.964731134256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45970.964731134256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45970.964731134256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45970.964731134256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45970.964731134256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45970.964731134256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45970.964731134256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45970.964731134256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45970.964731134256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45970.964731134256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45970.964731134256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45970.964731134256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45970.964731134256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45970.964731134256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45970.964731134256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45970.964731134256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45970.964731134256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45970.964731134256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45970.964731134256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45970.964731134256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45970.964731134256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45970.964731134256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45970.964731134256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45970.964731134256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45970.964731134256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45970.964731134256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45970.964731134256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45970.964731134256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45970.964731134256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45970.964731134256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45970.964731134256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45970.964731134256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45970.964731134256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45970.964731134256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45970.964731134256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45970.964731134256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45970.964731134256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45970.964731134256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45970.964731134256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45970.964731134256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45970.964731134256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45970.964731134256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45970.964731134256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45970.964731134256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45970.964731134256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45970.964731134256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45970.964731134256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45970.964731134256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45970.964731134256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45970.964731134256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45970.964731134256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45970.964731134256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45970.964731134256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45970.964731134256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45970.964731134256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45970.964731134256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45970.964731134256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45970.964731134256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45970.964731134256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45970.964731134256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45970.964731134256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45970.964731134256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45970.964731134256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45970.964731134256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45970.964731134256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45970.964731134256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45970.964731134256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45970.964731134256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45970.964731134256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45970.964731134256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45970.964731134256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45970.964731134256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45970.964731134256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45970.964731134256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45970.964731134256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45970.964731134256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45970.964731134256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45970.964731134256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45970.964731134256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45970.964731134256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45970.964731134256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45970.964731134256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45970.964731134256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45970.964731134256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45970.964731134256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45970.964731134256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45970.964731134256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45970.964731134256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45970.964731134256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45970.964731134256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45970.964731134256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45970.964731134256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45970.964731134256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45970.964731134256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45970.964731134256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45970.964731134256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45970.964731134256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45970.964731134256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45970.964731134256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45970.964731134256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45970.964731134256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45970.964731134256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45970.964731134256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45970.964731134256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45970.964731134256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45970.964731134256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45970.964731134256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45970.964731134256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45970.964731134256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45970.964731134256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45970.964731134256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45970.964731134256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45970.964731134256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45970.964731134256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45970.964731134256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45970.964731134256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45970.964731134256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45970.964731134256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45970.964731134256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45970.964731134256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45970.964731134256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45970.964731134256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45970.964731134256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45970.964731134256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45970.964731134256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45970.964731134256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45970.964731134256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45970.964731134256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45970.964731134256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45970.964731134256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45970.964731134256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45970.964731134256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45970.964731134256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45970.964731134256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45970.964731134256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45970.964731134256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45970.964731134256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45970.964731134256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45970.964731134256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45970.964731134256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45970.964731134256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45970.964731134256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45970.964731134256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45970.964731134256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45970.964731134256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45970.964731134256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45970.964731134256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45970.964731134256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45970.964731134256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45970.964731134256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45970.964731134256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45970.964731134256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45970.964731134256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45970.964731134256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45970.964731134256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45970.964731134256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45970.964731134256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45970.964731134256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45970.964731134256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45970.964731134256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45970.964731134256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45970.964731134256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45970.964731134256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45970.964731134256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45970.964731134256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45970.964731134256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45970.964731134256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45970.964731134256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45970.964731134256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45970.964731134256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45970.964731134256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45970.964731134256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45970.964731134256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45970.964731134256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45970.964731134256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45970.964731134256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45970.964731134256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45970.964731134256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45970.964731134256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45970.964731134256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45970.964731134256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45970.964731134256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45970.964731134256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45970.964731134256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45970.964731134256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45970.964731134256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45970.964731134256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45970.964731134256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45970.964731134256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45970.964731134256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45970.964731134256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45970.964731134256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45970.964731134256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45970.964731134256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45970.964731134256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45970.964731134256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45970.964731134256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45970.964731134256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45970.964731134256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45970.964731134256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45970.964731134256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45970.964731134256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45970.964731134256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45970.964731134256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45970.964731134256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45970.964731134256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45970.964731134256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45970.964731134256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45970.964731134256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45970.964731134256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45970.964731134256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45970.964731134256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45970.964731134256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45970.964731134256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45970.964731134256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45970.964731134256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45970.964731134256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45970.964731134256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45970.964731134256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45970.964731134256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45970.964731134256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45970.964731134256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45970.964731134256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45970.964731134256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45970.964731134256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45970.964731134256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45970.964731134256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45970.964731134256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45970.964731134256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45970.964731134256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45970.964731134256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45970.964731134256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45970.964731134256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45970.964731134256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45970.964731134256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45970.964731134256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45970.964731134256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45970.964731134256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45970.964731134256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45970.964731134256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45970.964731134256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45970.964731134256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45970.964731134256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45970.964731134256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45970.964731134256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45970.964731134256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45970.964731134256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45970.964731134256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45970.964731134256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45970.964731134256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45970.964731134256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45970.964731134256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45970.964731134256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45970.964731134256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45970.964731134256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45970.964731134256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45970.964731134256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45970.964731134256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45970.964731134256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45970.964731134256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45970.964731134256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45970.964731134256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45970.964731134256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45970.964731134256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45970.964731134256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45970.964731134256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45970.964731134256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45970.964731134256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45970.964731134256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45970.964731134256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45970.964731134256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45970.964731134256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45970.964731134256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45970.964731134256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45970.964731134256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45970.964731134256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45970.964731134256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45970.964731134256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45970.964731134256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45970.964731134256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45970.964731134256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45970.964731134256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45970.964731134256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45970.964731134256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45970.964731134256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45970.964731134256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45970.964731134256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45970.964731134256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45970.964731134256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45970.964731134256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45970.964731134256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45970.964731134256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45970.964731134256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45970.964731134256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45970.964731134256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45970.964731134256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45970.964731134256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45970.964731134256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45970.964731134256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45970.964731134256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45970.964731134256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45970.964731134256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45970.964731134256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45970.964731134256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45970.964731134256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45970.964731134256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45970.964731134256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45970.964731134256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45970.964731134256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45970.964731134256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45970.964731134256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45970.964731134256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45970.964731134256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45970.964731134256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45970.964731134256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45970.964731134256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45970.964731134256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45970.964731134256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45970.964731134256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45970.964731134256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45970.964731134256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45970.964731134256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45970.964731134256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45970.964731134256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45970.964731134256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45970.964731134256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45970.964731134256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45970.964731134256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45970.964731134256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45970.964731134256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45970.964731134256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45970.964731134256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45970.964731134256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45970.964731134256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45970.964731134256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45970.964731134256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45970.964731134256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45970.964731134256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45970.964731134256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45970.964731134256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45970.964731134256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45970.964731134256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45970.964731134256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45970.964731134256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45970.964731134256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45970.964731134256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45970.964731134256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45970.964731134256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45970.964731134256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45970.964731134256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45970.964731134256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45970.964731134256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45970.964731134256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45970.964731134256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45970.964731134256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45970.964731134256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45970.964731134256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45970.964731134256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45970.964731134256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45970.964731134256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45970.964731134256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45970.964731134256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45970.964731134256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45970.964731134256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45970.964731134256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45970.964731134256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45970.964731134256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45970.964731134256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45970.964731134256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45970.964731134256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45970.964731134256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45970.964731134256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45970.964731134256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45970.964731134256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45970.964731134256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45970.964731134256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45970.964731134256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45970.964731134256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45970.964731134256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45970.964731134256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45970.964731134256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45970.964731134256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45970.964731134256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45970.964731134256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45970.964731134256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45970.964731134256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45970.964731134256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45970.964731134256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45970.964731134256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45970.964731134256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45970.964731134256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45970.964731134256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45970.964731134256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45970.964731134256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45970.964731134256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45970.964731134256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45970.964731134256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45970.964731134256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45970.964731134256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45970.964731134256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45970.964731134256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45970.964731134256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45970.964731134256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45970.964731134256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45970.964731134256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45970.964731134256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45970.964731134256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45970.964731134256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45970.964731134256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45970.964731134256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45970.964731134256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45970.964731134256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45970.964731134256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45970.964731134256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45970.964731134256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45970.964731134256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45970.964731134256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45970.964731134256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45970.964731134256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45970.964731134256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45970.964731134256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45970.964731134256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45970.964731134256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45970.964731134256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45970.964731134256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45970.964731134256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45970.964731134256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45970.964731134256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45970.964731134256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45970.964731134256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45970.964731134256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45970.964731134256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45970.964731134256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45970.964731134256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45970.964731134256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45970.964731134256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45970.964731134256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45970.964731134256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45970.964731134256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45970.964731134256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45970.964731134256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45970.964731134256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45970.964731134256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45970.964731134256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45970.964731134256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45970.964731134256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45970.964731134256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45970.964731134256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45970.964731134256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45970.964731134256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45970.964731134256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45970.964731134256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45970.964731134256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45970.964731134256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45970.964731134256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45970.964731134256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45970.964731134256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45970.964731134256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45970.964731134256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45970.964731134256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45970.964731134256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45970.964731134256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45970.964731134256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45970.964731134256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45970.964731134256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45970.964731134256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45970.964731134256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45970.964731134256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45970.964731134256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45970.964731134256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45970.964731134256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45970.964731134256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45970.964731134256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45970.964731134256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45970.964731134256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45970.964731134256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45970.964731134256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45970.964731134256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45970.964731134256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45970.964731134256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45970.964731134256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45970.964731134256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45970.964731134256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45970.964731134256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45970.964731134256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45970.964731134256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45970.964731134256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45970.964731134256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45970.964731134256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45970.964731134256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45970.964731134256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45970.964731134256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45970.964731134256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45970.964731134256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45970.964731134256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45970.964731134256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45970.964731134256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45970.964731134256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45970.964731134256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45970.964731134256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45970.964731134256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45970.964731134256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45970.964731134256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45970.964731134256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45970.964731134256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45970.964731134256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45970.964731134256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45970.964731134256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45970.964731134256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45970.964731134256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45970.964731134256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45970.964731134256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45970.964731134256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45970.964731134256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45970.964731134256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45970.964731134256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45970.964731134256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45970.964731134256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45970.964731134256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45970.964731134256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45970.964731134256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45970.964731134256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45970.964731134256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45970.964731134256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45970.964731134256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45970.964731134256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45970.964731134256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45970.964731134256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45970.964731134256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45970.964731134256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45970.964731134256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45970.964731134256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45970.964731134256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45970.964731134256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45970.964731134256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45970.964731134256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45970.964731134256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45970.964731134256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45970.964731134256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45970.964731134256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45970.964731134256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45970.964731134256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45970.964731134256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45970.964731134256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45970.964731134256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45970.964731134256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45970.964731134256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45970.964731134256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45970.964731134256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45970.964731134256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45970.964731134256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45970.964731134256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45970.964731134256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45970.964731134256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45970.964731134256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45970.964731134256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45970.964731134256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45970.964731134256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45970.964731134256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45970.964731134256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45970.964731134256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45970.964731134256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45970.964731134256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45970.964731134256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45970.964731134256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45970.964731134256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45970.964731134256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45970.964731134256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45970.964731134256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45970.964731134256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45970.964731134256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45970.964731134256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45970.964731134256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45970.964731134256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45970.964731134256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45970.964731134256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45970.964731134256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45970.964731134256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45970.964731134256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45970.964731134256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45970.964731134256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45970.964731134256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45970.964731134256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45970.964731134256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45970.964731134256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45970.964731134256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45970.964731134256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45970.964731134256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45970.964731134256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45970.964731134256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45970.964731134256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45970.964731134256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45970.964731134256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45970.964731134256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45970.964731134256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45970.964731134256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45970.964731134256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45970.964731134256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45970.964731134256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45970.964731134256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45970.964731134256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45970.964731134256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45970.964731134256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45970.964731134256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45970.964731134256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45970.964731134256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45970.964731134256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45970.964731134256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45970.964731134256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45970.964731134256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45970.964731134256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45970.964731134256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45970.964731134256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45970.964731134256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45970.964731134256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45970.964731134256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45970.964731134256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45970.964731134256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45970.964731134256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45970.964731134256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45970.964731134256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45970.964731134256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45970.964731134256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45970.964731134256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45970.964731134256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45970.964731134256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45970.964731134256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45970.964731134256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45970.964731134256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45970.964731134256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45970.964731134256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45970.964731134256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45970.964731134256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45970.964731134256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45970.964731134256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45970.964731134256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45970.964731134256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45970.964731134256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45970.964731134256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45970.964731134256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45970.964731134256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45970.964731134256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45970.964731134256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45970.964731134256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45970.964731134256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45970.964731134256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45970.964731134256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45970.964731134256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45970.964731134256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45970.964731134256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45970.964731134256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45970.964731134256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45970.964731134256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45970.964731134256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45970.964731134256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45970.964731134256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45970.964731134256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45970.964731134256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45970.964731134256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45970.964731134256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45970.964731134256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45970.964731134256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45970.964731134256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45970.964731134256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45970.964731134256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45970.964731134256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45970.964731134256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45970.964731134256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45970.964731134256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45970.964731134256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45970.964731134256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45970.964731134256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45970.964731134256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45970.964731134256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45970.964731134256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45970.964731134256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45970.964731134256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45970.964731134256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45970.964731134256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45970.964731134256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45970.964731134256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45970.964731134256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45970.964731134256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45970.964731134256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45970.964731134256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45970.964731134256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45970.964731134256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45970.964731134256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45970.964731134256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45970.964731134256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45970.964731134256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45970.964731134256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45970.964731134256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45970.964731134256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45970.964731134256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45970.964731134256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45970.964731134256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45970.964731134256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45970.964731134256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45970.964731134256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45970.964731134256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45970.964731134256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45970.964731134256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45970.964731134256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45970.964731134256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45970.964731134256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45970.964731134256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45970.964731134256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45970.964731134256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45970.964731134256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45970.964731134256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45970.964731134256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45970.964731134256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45970.964731134256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45970.964731134256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45970.964731134256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45970.964731134256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45970.964731134256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45970.964731134256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45970.964731134256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45970.964731134256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45970.964731134256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45970.964731134256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45970.964731134256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45970.964731134256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45970.964731134256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45970.964731134256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45970.964731134256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45970.964731134256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45970.964731134256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45970.964731134256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45970.964731134256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45970.964731134256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45970.964731134256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45970.964731134256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45970.964731134256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45970.964731134256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45970.964731134256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45970.964731134256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45970.964731134256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45970.964731134256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45970.964731134256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45970.964731134256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45970.964731134256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45970.964731134256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45970.964731134256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45970.964731134256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45970.964731134256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45970.964731134256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45970.964731134256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45970.964731134256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45970.964731134256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45970.964731134256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45970.964731134256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45970.964731134256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45970.964731134256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45970.964731134256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45970.964731134256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45970.964731134256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45970.964731134256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45970.964731134256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45970.964731134256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45970.964731134256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45970.964731134256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45970.964731134256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45970.964731134256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45970.964731134256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45970.964731134256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45970.964731134256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45970.964731134256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45970.964731134256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45970.964731134256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45970.964731134256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45970.964731134256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45970.964731134256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45970.964731134256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45970.964731134256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45970.964731134256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45970.964731134256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45970.964731134256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45970.964731134256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45970.964731134256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45970.964731134256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45970.964731134256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45970.964731134256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45970.964731134256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45970.964731134256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45970.964731134256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45970.964731134256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45970.964731134256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45970.964731134256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45970.964731134256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45970.964731134256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45970.964731134256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45970.964731134256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45970.964731134256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45970.964731134256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45970.964731134256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45970.964731134256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45970.964731134256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45970.964731134256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45970.964731134256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45970.964731134256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45970.964731134256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45970.964731134256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45970.964731134256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45970.964731134256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45970.964731134256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45970.964731134256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45970.964731134256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45970.964731134256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45970.964731134256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45970.964731134256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45970.964731134256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45970.964731134256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45970.964731134256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45970.964731134256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45970.964731134256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45970.964731134256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45970.964731134256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45970.964731134256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45970.964731134256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45970.964731134256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45970.964731134256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45970.964731134256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45970.964731134256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45970.964731134256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45970.964731134256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45970.964731134256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45970.964731134256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45970.964731134256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45970.964731134256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45970.964731134256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45970.964731134256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45970.964731134256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45970.964731134256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45970.964731134256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45970.964731134256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45970.964731134256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45970.964731134256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45970.964731134256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45970.964731134256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45970.964731134256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45970.964731134256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45970.964731134256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45970.964731134256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45970.964731134256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45970.964731134256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45970.964731134256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45970.964731134256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45970.964731134256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45970.964731134256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45970.964731134256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45970.964731134256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45970.964731134256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45970.964731134256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45970.964731134256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45970.964731134256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45970.964731134256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45970.964731134256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45970.964731134256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45970.964731134256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45970.964731134256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45970.964731134256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45970.964731134256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45970.964731134256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45970.964731134256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45970.964731134256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45970.964731134256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45970.964731134256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45970.964731134256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45970.964731134256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45970.964731134256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45970.964731134256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45970.964731134256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45970.964731134256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45970.964731134256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45970.964731134256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45970.964731134256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45970.964731134256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45970.964731134256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45970.964731134256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45970.964731134256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45970.964731134256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45970.964731134256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45970.964731134256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45970.964731134256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45970.964731134256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45970.964731134256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45970.964731134256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45970.964731134256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45970.964731134256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45970.964731134256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45970.964731134256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45970.964731134256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45970.964731134256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45970.964731134256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45970.964731134256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45970.964731134256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45970.964731134256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45970.964731134256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45970.964731134256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45970.964731134256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45970.964731134256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45970.964731134256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45970.964731134256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45970.964731134256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45970.964731134256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45970.964731134256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45970.964731134256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45970.964731134256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45970.964731134256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45970.964731134256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45970.964731134256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45970.964731134256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45970.964731134256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45970.964731134256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45970.964731134256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45970.964731134256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45970.964731134256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45970.964731134256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45970.964731134256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45970.964731134256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45970.964731134256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45970.964731134256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45970.964731134256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45970.964731134256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45970.964731134256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45970.964731134256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45970.964731134256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45970.964731134256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45970.964731134256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45970.964731134256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45970.964731134256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45970.964731134256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45970.964731134256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45970.964731134256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45970.964731134256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45970.964731134256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45970.964731134256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45970.964731134256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267.48401354165981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0.16542557869979646</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45970.964731134256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45970.964731134256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45970.964731134256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45970.964731134256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45970.964731134256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45970.964731134256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45970.964731134256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45970.964731134256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45970.964731134256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45970.964731134256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45970.964731134256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45970.964731134256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45970.964731134256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45970.964731134256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45970.964731134256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45970.964731134256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45970.964731134256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45970.964731134256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45970.964731134256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45970.964731134256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45970.964731134256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45970.964731134256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45970.964731134256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45970.964731134256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45970.964731134256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45970.964731134256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45970.964731134256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45970.964731134256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45970.964731134256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45970.964731134256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45970.964731134256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45970.964731134256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45970.964731134256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45970.964731134256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45970.964731134256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45970.964731134256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45970.964731134256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45970.964731134256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45970.964731134256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45970.964731134256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45970.964731134256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45970.964731134256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45970.964731134256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45970.964731134256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45970.964731134256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45970.964731134256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45970.964731134256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45970.964731134256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45970.964731134256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45970.964731134256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45970.964731134256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45970.964731134256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45970.964731134256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45970.964731134256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45970.964731134256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45970.964731134256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45970.964731134256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45970.964731134256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45970.964731134256</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tabSelected="1" workbookViewId="0">
      <selection activeCell="A19" sqref="A1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79.132670949067688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44.775853819439362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22.303620023143594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ht="30.75">
      <c r="A6" s="124" t="s">
        <v>39117</v>
      </c>
      <c r="B6" s="124" t="str">
        <f>IFERROR(VLOOKUP(D6,DB!A:K,11,0),"")</f>
        <v>R5</v>
      </c>
      <c r="C6" s="124">
        <v>1</v>
      </c>
      <c r="D6" s="124" t="s">
        <v>38341</v>
      </c>
      <c r="E6" s="124" t="s">
        <v>39021</v>
      </c>
      <c r="F6" s="125" t="s">
        <v>39118</v>
      </c>
      <c r="G6" s="126" t="str">
        <f t="shared" ca="1" si="1"/>
        <v/>
      </c>
      <c r="H6" s="125">
        <v>45970.859131944446</v>
      </c>
      <c r="I6" s="124" t="str">
        <f>IFERROR(VLOOKUP(D6,DB!A:F,6,0),"")</f>
        <v>SCECO</v>
      </c>
      <c r="J6" s="124" t="str">
        <f>IFERROR(VLOOKUP(D6,DB!A:G,7,0),"")</f>
        <v>Haj Removal</v>
      </c>
      <c r="K6" s="124" t="s">
        <v>39119</v>
      </c>
      <c r="L6" s="124" t="str">
        <f>IFERROR(VLOOKUP(D6,DB!A:I,9,0),"")</f>
        <v>Latis</v>
      </c>
    </row>
    <row r="7" spans="1:13">
      <c r="A7" s="124" t="s">
        <v>39120</v>
      </c>
      <c r="B7" s="124" t="str">
        <f>IFERROR(VLOOKUP(D7,DB!A:K,11,0),"")</f>
        <v>R5</v>
      </c>
      <c r="C7" s="124">
        <v>2</v>
      </c>
      <c r="D7" s="124" t="s">
        <v>32990</v>
      </c>
      <c r="E7" s="124" t="s">
        <v>39021</v>
      </c>
      <c r="F7" s="125">
        <v>45970.953229166669</v>
      </c>
      <c r="G7" s="126">
        <f t="shared" ca="1" si="1"/>
        <v>1.1501967586809769E-2</v>
      </c>
      <c r="H7" s="125">
        <v>45970.945069444446</v>
      </c>
      <c r="I7" s="124" t="str">
        <f>IFERROR(VLOOKUP(D7,DB!A:F,6,0),"")</f>
        <v>SCECO</v>
      </c>
      <c r="J7" s="124" t="str">
        <f>IFERROR(VLOOKUP(D7,DB!A:G,7,0),"")</f>
        <v>Dead</v>
      </c>
      <c r="K7" s="124" t="s">
        <v>39121</v>
      </c>
      <c r="L7" s="124" t="str">
        <f>IFERROR(VLOOKUP(D7,DB!A:I,9,0),"")</f>
        <v>Latis</v>
      </c>
    </row>
    <row r="8" spans="1:13">
      <c r="A8" s="124"/>
      <c r="B8" s="124" t="str">
        <f>IFERROR(VLOOKUP(D8,DB!A:K,11,0),"")</f>
        <v/>
      </c>
      <c r="C8" s="124"/>
      <c r="D8" s="124"/>
      <c r="E8" s="124"/>
      <c r="F8" s="125"/>
      <c r="G8" s="126">
        <f t="shared" ca="1" si="1"/>
        <v>45970.964731134256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45970.964731134256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45970.964731134256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45970.964731134256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45970.964731134256</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45970.964731134256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45970.964731134256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45970.964731134256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45970.964731134256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45970.964731134256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45970.964731134256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45970.964731134256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45970.964731134256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45970.964731134256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45970.964731134256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45970.964731134256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45970.964731134256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45970.964731134256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45970.964731134256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45970.964731134256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45970.964731134256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45970.964731134256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45970.964731134256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45970.964731134256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45970.964731134256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45970.964731134256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45970.964731134256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45970.964731134256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45970.964731134256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45970.964731134256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45970.964731134256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45970.964731134256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45970.964731134256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45970.964731134256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45970.964731134256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45970.964731134256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45970.964731134256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45970.964731134256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45970.964731134256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45970.964731134256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45970.964731134256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45970.964731134256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45970.964731134256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45970.964731134256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45970.964731134256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45970.964731134256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45970.964731134256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45970.964731134256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45970.964731134256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45970.964731134256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45970.964731134256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45970.964731134256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45970.964731134256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45970.964731134256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45970.964731134256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45970.964731134256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45970.964731134256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45970.964731134256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45970.964731134256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45970.964731134256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45970.964731134256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45970.964731134256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45970.964731134256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45970.964731134256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45970.964731134256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45970.964731134256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45970.964731134256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45970.964731134256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45970.964731134256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45970.964731134256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45970.964731134256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45970.964731134256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45970.964731134256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45970.964731134256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45970.964731134256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45970.964731134256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45970.964731134256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45970.964731134256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45970.964731134256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45970.964731134256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45970.964731134256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45970.964731134256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45970.964731134256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45970.964731134256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45970.964731134256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45970.964731134256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45970.964731134256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45970.964731134256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45970.964731134256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45970.964731134256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45970.964731134256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45970.964731134256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45970.964731134256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45970.964731134256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45970.964731134256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45970.964731134256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45970.964731134256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45970.964731134256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45970.964731134256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45970.964731134256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45970.964731134256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45970.964731134256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45970.964731134256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45970.964731134256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45970.964731134256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45970.964731134256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45970.964731134256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45970.964731134256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45970.964731134256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45970.964731134256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45970.964731134256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45970.964731134256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45970.964731134256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45970.964731134256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45970.964731134256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45970.964731134256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45970.964731134256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45970.964731134256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45970.964731134256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45970.964731134256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45970.964731134256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45970.964731134256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45970.964731134256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45970.964731134256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45970.964731134256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45970.964731134256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45970.964731134256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45970.964731134256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45970.964731134256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45970.964731134256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45970.964731134256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45970.964731134256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45970.964731134256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45970.964731134256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45970.964731134256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45970.964731134256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45970.964731134256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45970.964731134256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45970.964731134256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45970.964731134256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45970.964731134256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45970.964731134256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45970.964731134256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45970.964731134256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45970.964731134256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45970.964731134256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45970.964731134256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45970.964731134256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45970.964731134256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45970.964731134256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45970.964731134256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45970.964731134256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45970.964731134256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45970.964731134256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45970.964731134256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45970.964731134256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45970.964731134256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45970.964731134256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45970.964731134256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45970.964731134256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45970.964731134256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45970.964731134256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45970.964731134256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45970.964731134256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45970.964731134256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45970.964731134256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45970.964731134256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45970.964731134256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45970.964731134256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45970.964731134256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45970.964731134256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45970.964731134256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45970.964731134256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45970.964731134256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45970.964731134256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45970.964731134256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45970.964731134256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45970.964731134256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45970.964731134256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45970.964731134256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45970.964731134256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45970.964731134256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45970.964731134256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45970.964731134256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45970.964731134256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45970.964731134256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45970.964731134256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45970.964731134256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45970.964731134256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45970.964731134256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45970.964731134256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45970.964731134256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45970.964731134256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45970.964731134256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45970.964731134256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45970.964731134256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45970.964731134256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45970.964731134256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45970.964731134256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45970.964731134256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45970.964731134256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45970.964731134256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45970.964731134256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45970.964731134256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45970.964731134256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45970.964731134256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45970.964731134256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45970.964731134256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45970.964731134256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45970.964731134256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45970.964731134256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45970.964731134256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45970.964731134256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45970.964731134256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45970.964731134256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45970.964731134256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45970.964731134256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45970.964731134256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45970.964731134256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45970.964731134256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45970.964731134256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45970.964731134256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45970.964731134256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45970.964731134256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45970.964731134256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45970.964731134256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45970.964731134256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45970.964731134256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45970.964731134256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45970.964731134256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45970.964731134256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45970.964731134256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45970.964731134256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45970.964731134256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45970.964731134256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45970.964731134256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45970.964731134256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45970.964731134256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45970.964731134256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45970.964731134256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45970.964731134256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45970.964731134256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45970.964731134256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45970.964731134256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45970.964731134256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45970.964731134256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45970.964731134256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45970.964731134256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45970.964731134256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45970.964731134256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45970.964731134256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45970.964731134256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45970.964731134256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45970.964731134256</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39122</v>
      </c>
      <c r="B2" s="155" t="str">
        <f>IFERROR(VLOOKUP(D2,DB!A:K,11,0),"")</f>
        <v>R6</v>
      </c>
      <c r="C2" s="156">
        <v>1</v>
      </c>
      <c r="D2" s="155" t="s">
        <v>35650</v>
      </c>
      <c r="E2" s="153" t="s">
        <v>39021</v>
      </c>
      <c r="F2" s="157">
        <v>45970.686331018522</v>
      </c>
      <c r="G2" s="158">
        <f t="shared" ref="G2:G13" ca="1" si="0">IFERROR(NOW()-F2,"-")</f>
        <v>0.27840011573425727</v>
      </c>
      <c r="H2" s="157">
        <v>45970.68136574074</v>
      </c>
      <c r="I2" s="155" t="str">
        <f>IFERROR(VLOOKUP(D2,DB!A:F,6,0),"")</f>
        <v>Generator-SG</v>
      </c>
      <c r="J2" s="155" t="str">
        <f>IFERROR(VLOOKUP(D2,DB!A:G,7,0),"")</f>
        <v>Dead</v>
      </c>
      <c r="K2" s="159" t="s">
        <v>39123</v>
      </c>
      <c r="L2" s="155" t="str">
        <f>IFERROR(VLOOKUP(D2,DB!A:I,9,0),"")</f>
        <v>Latis</v>
      </c>
    </row>
    <row r="3" spans="1:16382" ht="31.5" customHeight="1">
      <c r="A3" s="141"/>
      <c r="B3" s="142" t="str">
        <f>IFERROR(VLOOKUP(D3,DB!A:K,11,0),"")</f>
        <v/>
      </c>
      <c r="C3" s="143"/>
      <c r="D3" s="142"/>
      <c r="E3" s="124"/>
      <c r="F3" s="144"/>
      <c r="G3" s="105">
        <f t="shared" ca="1" si="0"/>
        <v>45970.964731134256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45970.964731134256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45970.964731134256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45970.964731134256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45970.964731134256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45970.964731134256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45970.964731134256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45970.964731134256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45970.964731134256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45970.964731134256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45970.964731134256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45970.964731134256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45970.964731134256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45970.964731134256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45970.964731134256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45970.964731134256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45970.964731134256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45970.964731134256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45970.964731134256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45970.964731134256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45970.964731134256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45970.964731134256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45970.964731134256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45970.964731134256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45970.964731134256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45970.964731134256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45970.964731134256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45970.964731134256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45970.964731134256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45970.964731134256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45970.964731134256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45970.964731134256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45970.964731134256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45970.964731134256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45970.964731134256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45970.964731134256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45970.964731134256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45970.964731134256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45970.964731134256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45970.964731134256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45970.964731134256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45970.964731134256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45970.964731134256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45970.964731134256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45970.964731134256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45970.964731134256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45970.964731134256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45970.964731134256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45970.964731134256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45970.964731134256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45970.964731134256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45970.964731134256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45970.964731134256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45970.964731134256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45970.964731134256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45970.964731134256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45970.964731134256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45970.964731134256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45970.964731134256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45970.964731134256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45970.964731134256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45970.964731134256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45970.964731134256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45970.964731134256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45970.964731134256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45970.964731134256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45970.964731134256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45970.964731134256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45970.964731134256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45970.964731134256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45970.964731134256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45970.964731134256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45970.964731134256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45970.964731134256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45970.964731134256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45970.964731134256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45970.964731134256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45970.964731134256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45970.964731134256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45970.964731134256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45970.964731134256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45970.964731134256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45970.964731134256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45970.964731134256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45970.964731134256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45970.964731134256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45970.964731134256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45970.964731134256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45970.964731134256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45970.964731134256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45970.964731134256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45970.964731134256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45970.964731134256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45970.964731134256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45970.964731134256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45970.964731134256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45970.964731134256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45970.964731134256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45970.964731134256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45970.964731134256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45970.964731134256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45970.964731134256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45970.964731134256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45970.964731134256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45970.964731134256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45970.964731134256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45970.964731134256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45970.964731134256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45970.964731134256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45970.964731134256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45970.964731134256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45970.964731134256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45970.964731134256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45970.964731134256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45970.964731134256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45970.964731134256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45970.964731134256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45970.964731134256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45970.964731134256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45970.964731134256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45970.964731134256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45970.964731134256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45970.964731134256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45970.964731134256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45970.964731134256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45970.964731134256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45970.964731134256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45970.964731134256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45970.964731134256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45970.964731134256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45970.964731134256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45970.964731134256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45970.964731134256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45970.964731134256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45970.964731134256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45970.964731134256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45970.964731134256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45970.964731134256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45970.964731134256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45970.964731134256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45970.964731134256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45970.964731134256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45970.964731134256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45970.964731134256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45970.964731134256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45970.964731134256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45970.964731134256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45970.964731134256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45970.964731134256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45970.964731134256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45970.964731134256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45970.964731134256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45970.964731134256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45970.964731134256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45970.964731134256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45970.964731134256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45970.964731134256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45970.964731134256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45970.964731134256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45970.964731134256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45970.964731134256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45970.964731134256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45970.964731134256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45970.964731134256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45970.964731134256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45970.964731134256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45970.964731134256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45970.964731134256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45970.964731134256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45970.964731134256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45970.964731134256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45970.964731134256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45970.964731134256</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2025-11-09T20:09:18Z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