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37" documentId="120_S{2AC9BD13-BADA-5192-A53E-5A8FF88502F6}" xr6:coauthVersionLast="47" xr6:coauthVersionMax="47" xr10:uidLastSave="{C16C0551-53FA-4152-9DFF-03E454CFB35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L6" i="4"/>
  <c r="L7" i="4"/>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B7"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<sst xmlns="http://schemas.openxmlformats.org/spreadsheetml/2006/main" count="180283" uniqueCount="39126">
  <si>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</si>
  <si>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</si>
  <si>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</si>
  <si>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</si>
  <si>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</si>
  <si>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</si>
  <si>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</si>
  <si>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</si>
  <si>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</si>
  <si>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</si>
  <si>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</si>
  <si>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</si>
  <si>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</si>
  <si>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</si>
  <si>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</si>
  <si>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</si>
  <si>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</si>
  <si>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</si>
  <si>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</si>
  <si>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</si>
  <si>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</si>
  <si>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</si>
  <si>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</si>
  <si>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</si>
  <si>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</si>
  <si>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</si>
  <si>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</si>
  <si>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</si>
  <si>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</si>
  <si>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</si>
  <si>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</si>
  <si>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</si>
  <si>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</si>
  <si>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</si>
  <si>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</si>
  <si>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</si>
  <si>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</si>
  <si>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</si>
  <si>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</si>
  <si>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</si>
  <si>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</si>
  <si>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</si>
  <si>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</si>
  <si>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</si>
  <si>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</si>
  <si>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</si>
  <si>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</si>
  <si>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</si>
  <si>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</si>
  <si>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</si>
  <si>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</si>
  <si>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</si>
  <si>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</si>
  <si>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</si>
  <si>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</si>
  <si>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</si>
  <si>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</si>
  <si>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</si>
  <si>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</si>
  <si>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</si>
  <si>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</si>
  <si>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</si>
  <si>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</si>
  <si>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</si>
  <si>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</si>
  <si>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</si>
  <si>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</si>
  <si>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</si>
  <si>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</si>
  <si>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</si>
  <si>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</si>
  <si>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</si>
  <si>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</si>
  <si>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</si>
  <si>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</si>
  <si>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</si>
  <si>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</si>
  <si>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</si>
  <si>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</si>
  <si>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</si>
  <si>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</si>
  <si>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</si>
  <si>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</si>
  <si>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</si>
  <si>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</si>
  <si>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</si>
  <si>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</si>
  <si>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</si>
  <si>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</si>
  <si>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</si>
  <si>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</si>
  <si>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</si>
  <si>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</si>
  <si>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</si>
  <si>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</si>
  <si>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</si>
  <si>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</si>
  <si>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</si>
  <si>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</si>
  <si>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</si>
  <si>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</si>
  <si>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</si>
  <si>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</si>
  <si>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</si>
  <si>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</si>
  <si>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</si>
  <si>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</si>
  <si>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</si>
  <si>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</si>
  <si>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</si>
  <si>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</si>
  <si>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</si>
  <si>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</si>
  <si>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</si>
  <si>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</si>
  <si>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</si>
  <si>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</si>
  <si>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</si>
  <si>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</si>
  <si>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</si>
  <si>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</si>
  <si>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</si>
  <si>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</si>
  <si>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</si>
  <si>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</si>
  <si>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</si>
  <si>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</si>
  <si>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</si>
  <si>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</si>
  <si>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</si>
  <si>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</si>
  <si>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</si>
  <si>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</si>
  <si>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</si>
  <si>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</si>
  <si>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</si>
  <si>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</si>
  <si>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</si>
  <si>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</si>
  <si>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</si>
  <si>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</si>
  <si>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</si>
  <si>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</si>
  <si>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</si>
  <si>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</si>
  <si>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</si>
  <si>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</si>
  <si>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</si>
  <si>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</si>
  <si>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</si>
  <si>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</si>
  <si>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</si>
  <si>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</si>
  <si>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</si>
  <si>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</si>
  <si>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</si>
  <si>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</si>
  <si>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</si>
  <si>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</si>
  <si>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</si>
  <si>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</si>
  <si>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</si>
  <si>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</si>
  <si>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</si>
  <si>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</si>
  <si>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</si>
  <si>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</si>
  <si>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</si>
  <si>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</si>
  <si>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</si>
  <si>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</si>
  <si>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</si>
  <si>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</si>
  <si>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</si>
  <si>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</si>
  <si>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</si>
  <si>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</si>
  <si>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</si>
  <si>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</si>
  <si>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</si>
  <si>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</si>
  <si>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</si>
  <si>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</si>
  <si>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</si>
  <si>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</si>
  <si>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</si>
  <si>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</si>
  <si>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</si>
  <si>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</si>
  <si>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</si>
  <si>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</si>
  <si>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</si>
  <si>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</si>
  <si>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</si>
  <si>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</si>
  <si>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</si>
  <si>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</si>
  <si>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</si>
  <si>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</si>
  <si>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</si>
  <si>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</si>
  <si>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</si>
  <si>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</si>
  <si>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</si>
  <si>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</si>
  <si>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</si>
  <si>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</si>
  <si>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</si>
  <si>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</si>
  <si>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</si>
  <si>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</si>
  <si>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</si>
  <si>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</si>
  <si>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</si>
  <si>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</si>
  <si>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</si>
  <si>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</si>
  <si>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</si>
  <si>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</si>
  <si>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</si>
  <si>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</si>
  <si>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</si>
  <si>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</si>
  <si>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</si>
  <si>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</si>
  <si>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</si>
  <si>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</si>
  <si>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</si>
  <si>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</si>
  <si>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</si>
  <si>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</si>
  <si>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</si>
  <si>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</si>
  <si>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</si>
  <si>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</si>
  <si>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</si>
  <si>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</si>
  <si>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</si>
  <si>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</si>
  <si>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</si>
  <si>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</si>
  <si>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</si>
  <si>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</si>
  <si>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</si>
  <si>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</si>
  <si>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</si>
  <si>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</si>
  <si>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</si>
  <si>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</si>
  <si>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</si>
  <si>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</si>
  <si>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</si>
  <si>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</si>
  <si>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</si>
  <si>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</si>
  <si>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</si>
  <si>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</si>
  <si>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</si>
  <si>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</si>
  <si>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</si>
  <si>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</si>
  <si>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</si>
  <si>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</si>
  <si>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</si>
  <si>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</si>
  <si>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</si>
  <si>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</si>
  <si>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</si>
  <si>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</si>
  <si>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</si>
  <si>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</si>
  <si>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</si>
  <si>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</si>
  <si>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</si>
  <si>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</si>
  <si>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</si>
  <si>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</si>
  <si>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</si>
  <si>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</si>
  <si>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</si>
  <si>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</si>
  <si>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</si>
  <si>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</si>
  <si>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</si>
  <si>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</si>
  <si>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</si>
  <si>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</si>
  <si>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</si>
  <si>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</si>
  <si>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</si>
  <si>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</si>
  <si>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</si>
  <si>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</si>
  <si>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</si>
  <si>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</si>
  <si>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</si>
  <si>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</si>
  <si>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</si>
  <si>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</si>
  <si>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</si>
  <si>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</si>
  <si>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</si>
  <si>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</si>
  <si>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</si>
  <si>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</si>
  <si>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</si>
  <si>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</si>
  <si>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</si>
  <si>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</si>
  <si>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</si>
  <si>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</si>
  <si>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</si>
  <si>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</si>
  <si>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</si>
  <si>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</si>
  <si>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</si>
  <si>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</si>
  <si>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</si>
  <si>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</si>
  <si>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</si>
  <si>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</si>
  <si>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</si>
  <si>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</si>
  <si>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</si>
  <si>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</si>
  <si>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</si>
  <si>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</si>
  <si>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</si>
  <si>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</si>
  <si>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</si>
  <si>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</si>
  <si>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</si>
  <si>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</si>
  <si>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</si>
  <si>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</si>
  <si>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</si>
  <si>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</si>
  <si>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</si>
  <si>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</si>
  <si>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</si>
  <si>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</si>
  <si>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</si>
  <si>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</si>
  <si>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</si>
  <si>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</si>
  <si>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</si>
  <si>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</si>
  <si>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</si>
  <si>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</si>
  <si>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</si>
  <si>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</si>
  <si>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</si>
  <si>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</si>
  <si>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</si>
  <si>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</si>
  <si>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</si>
  <si>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</si>
  <si>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</si>
  <si>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</si>
  <si>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</si>
  <si>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</si>
  <si>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</si>
  <si>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</si>
  <si>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</si>
  <si>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</si>
  <si>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</si>
  <si>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</si>
  <si>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</si>
  <si>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</si>
  <si>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</si>
  <si>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</si>
  <si>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</si>
  <si>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</si>
  <si>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</si>
  <si>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</si>
  <si>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</si>
  <si>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</si>
  <si>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</si>
  <si>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</si>
  <si>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</si>
  <si>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</si>
  <si>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</si>
  <si>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</si>
  <si>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</si>
  <si>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</si>
  <si>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</si>
  <si>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</si>
  <si>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</si>
  <si>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</si>
  <si>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</si>
  <si>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</si>
  <si>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</si>
  <si>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</si>
  <si>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</si>
  <si>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</si>
  <si>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</si>
  <si>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</si>
  <si>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</si>
  <si>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</si>
  <si>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</si>
  <si>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</si>
  <si>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</si>
  <si>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</si>
  <si>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</si>
  <si>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</si>
  <si>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</si>
  <si>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</si>
  <si>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</si>
  <si>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</si>
  <si>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</si>
  <si>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</si>
  <si>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</si>
  <si>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</si>
  <si>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</si>
  <si>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</si>
  <si>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</si>
  <si>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</si>
  <si>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</si>
  <si>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</si>
  <si>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</si>
  <si>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</si>
  <si>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</si>
  <si>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</si>
  <si>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</si>
  <si>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</si>
  <si>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</si>
  <si>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</si>
  <si>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</si>
  <si>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</si>
  <si>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</si>
  <si>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</si>
  <si>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</si>
  <si>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</si>
  <si>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</si>
  <si>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</si>
  <si>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</si>
  <si>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</si>
  <si>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</si>
  <si>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</si>
  <si>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</si>
  <si>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</si>
  <si>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</si>
  <si>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</si>
  <si>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</si>
  <si>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</si>
  <si>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</si>
  <si>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</si>
  <si>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</si>
  <si>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</si>
  <si>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</si>
  <si>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</si>
  <si>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</si>
  <si>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</si>
  <si>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</si>
  <si>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</si>
  <si>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</si>
  <si>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</si>
  <si>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</si>
  <si>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</si>
  <si>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</si>
  <si>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</si>
  <si>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</si>
  <si>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</si>
  <si>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</si>
  <si>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</si>
  <si>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</si>
  <si>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</si>
  <si>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</si>
  <si>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</si>
  <si>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</si>
  <si>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</si>
  <si>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</si>
  <si>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</si>
  <si>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</si>
  <si>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</si>
  <si>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</si>
  <si>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</si>
  <si>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</si>
  <si>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</si>
  <si>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</si>
  <si>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</si>
  <si>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</si>
  <si>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</si>
  <si>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</si>
  <si>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</si>
  <si>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</si>
  <si>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</si>
  <si>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</si>
  <si>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</si>
  <si>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</si>
  <si>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</si>
  <si>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</si>
  <si>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</si>
  <si>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</si>
  <si>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</si>
  <si>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</si>
  <si>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</si>
  <si>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</si>
  <si>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</si>
  <si>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</si>
  <si>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</si>
  <si>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</si>
  <si>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</si>
  <si>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</si>
  <si>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</si>
  <si>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</si>
  <si>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</si>
  <si>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</si>
  <si>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</si>
  <si>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</si>
  <si>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</si>
  <si>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</si>
  <si>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</si>
  <si>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</si>
  <si>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</si>
  <si>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</si>
  <si>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</si>
  <si>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</si>
  <si>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</si>
  <si>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</si>
  <si>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</si>
  <si>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</si>
  <si>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</si>
  <si>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</si>
  <si>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</si>
  <si>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</si>
  <si>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</si>
  <si>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</si>
  <si>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</si>
  <si>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</si>
  <si>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</si>
  <si>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</si>
  <si>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</si>
  <si>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</si>
  <si>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</si>
  <si>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</si>
  <si>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</si>
  <si>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</si>
  <si>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</si>
  <si>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</si>
  <si>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</si>
  <si>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</si>
  <si>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</si>
  <si>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</si>
  <si>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</si>
  <si>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</si>
  <si>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</si>
  <si>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</si>
  <si>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</si>
  <si>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</si>
  <si>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</si>
  <si>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</si>
  <si>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</si>
  <si>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</si>
  <si>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</si>
  <si>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</si>
  <si>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</si>
  <si>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</si>
  <si>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</si>
  <si>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</si>
  <si>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</si>
  <si>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</si>
  <si>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</si>
  <si>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</si>
  <si>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</si>
  <si>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</si>
  <si>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</si>
  <si>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</si>
  <si>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</si>
  <si>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</si>
  <si>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</si>
  <si>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</si>
  <si>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</si>
  <si>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</si>
  <si>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</si>
  <si>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</si>
  <si>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</si>
  <si>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</si>
  <si>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</si>
  <si>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</si>
  <si>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</si>
  <si>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</si>
  <si>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</si>
  <si>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</si>
  <si>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</si>
  <si>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</si>
  <si>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</si>
  <si>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</si>
  <si>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</si>
  <si>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</si>
  <si>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</si>
  <si>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</si>
  <si>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</si>
  <si>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</si>
  <si>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</si>
  <si>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</si>
  <si>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</si>
  <si>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</si>
  <si>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</si>
  <si>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</si>
  <si>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</si>
  <si>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</si>
  <si>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</si>
  <si>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</si>
  <si>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</si>
  <si>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</si>
  <si>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</si>
  <si>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</si>
  <si>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</si>
  <si>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</si>
  <si>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</si>
  <si>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</si>
  <si>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</si>
  <si>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</si>
  <si>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</si>
  <si>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</si>
  <si>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</si>
  <si>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</si>
  <si>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</si>
  <si>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</si>
  <si>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</si>
  <si>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</si>
  <si>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</si>
  <si>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</si>
  <si>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</si>
  <si>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</si>
  <si>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</si>
  <si>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</si>
  <si>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</si>
  <si>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</si>
  <si>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</si>
  <si>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</si>
  <si>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</si>
  <si>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</si>
  <si>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</si>
  <si>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</si>
  <si>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</si>
  <si>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</si>
  <si>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</si>
  <si>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</si>
  <si>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</si>
  <si>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</si>
  <si>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</si>
  <si>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</si>
  <si>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</si>
  <si>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</si>
  <si>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</si>
  <si>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</si>
  <si>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</si>
  <si>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</si>
  <si>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</si>
  <si>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</si>
  <si>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</si>
  <si>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</si>
  <si>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</si>
  <si>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</si>
  <si>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</si>
  <si>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</si>
  <si>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</si>
  <si>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</si>
  <si>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</si>
  <si>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</si>
  <si>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</si>
  <si>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</si>
  <si>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</si>
  <si>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</si>
  <si>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</si>
  <si>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</si>
  <si>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</si>
  <si>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</si>
  <si>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</si>
  <si>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</si>
  <si>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</si>
  <si>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</si>
  <si>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</si>
  <si>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</si>
  <si>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</si>
  <si>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</si>
  <si>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</si>
  <si>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</si>
  <si>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</si>
  <si>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</si>
  <si>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</si>
  <si>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</si>
  <si>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</si>
  <si>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</si>
  <si>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</si>
  <si>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</si>
  <si>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</si>
  <si>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</si>
  <si>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</si>
  <si>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</si>
  <si>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</si>
  <si>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</si>
  <si>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</si>
  <si>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</si>
  <si>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</si>
  <si>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</si>
  <si>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</si>
  <si>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</si>
  <si>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</si>
  <si>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</si>
  <si>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</si>
  <si>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</si>
  <si>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</si>
  <si>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</si>
  <si>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</si>
  <si>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</si>
  <si>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</si>
  <si>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</si>
  <si>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</si>
  <si>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</si>
  <si>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</si>
  <si>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</si>
  <si>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</si>
  <si>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</si>
  <si>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</si>
  <si>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</si>
  <si>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</si>
  <si>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</si>
  <si>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</si>
  <si>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</si>
  <si>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</si>
  <si>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</si>
  <si>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</si>
  <si>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</si>
  <si>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</si>
  <si>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</si>
  <si>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</si>
  <si>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</si>
  <si>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</si>
  <si>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</si>
  <si>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</si>
  <si>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</si>
  <si>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</si>
  <si>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</si>
  <si>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</si>
  <si>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</si>
  <si>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</si>
  <si>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</si>
  <si>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</si>
  <si>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</si>
  <si>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</si>
  <si>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</si>
  <si>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</si>
  <si>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</si>
  <si>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</si>
  <si>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</si>
  <si>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</si>
  <si>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</si>
  <si>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</si>
  <si>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</si>
  <si>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</si>
  <si>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</si>
  <si>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</si>
  <si>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</si>
  <si>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</si>
  <si>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</si>
  <si>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</si>
  <si>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</si>
  <si>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</si>
  <si>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</si>
  <si>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</si>
  <si>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</si>
  <si>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</si>
  <si>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</si>
  <si>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</si>
  <si>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</si>
  <si>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</si>
  <si>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</si>
  <si>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</si>
  <si>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</si>
  <si>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</si>
  <si>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</si>
  <si>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</si>
  <si>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</si>
  <si>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</si>
  <si>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</si>
  <si>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</si>
  <si>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</si>
  <si>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</si>
  <si>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</si>
  <si>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</si>
  <si>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</si>
  <si>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</si>
  <si>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</si>
  <si>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</si>
  <si>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</si>
  <si>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</si>
  <si>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</si>
  <si>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</si>
  <si>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</si>
  <si>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</si>
  <si>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</si>
  <si>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</si>
  <si>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</si>
  <si>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</si>
  <si>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</si>
  <si>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</si>
  <si>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</si>
  <si>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</si>
  <si>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</si>
  <si>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</si>
  <si>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</si>
  <si>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</si>
  <si>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</si>
  <si>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</si>
  <si>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</si>
  <si>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</si>
  <si>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</si>
  <si>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</si>
  <si>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</si>
  <si>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</si>
  <si>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</si>
  <si>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</si>
  <si>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</si>
  <si>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</si>
  <si>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</si>
  <si>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</si>
  <si>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</si>
  <si>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</si>
  <si>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</si>
  <si>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</si>
  <si>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</si>
  <si>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</si>
  <si>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</si>
  <si>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</si>
  <si>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</si>
  <si>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</si>
  <si>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</si>
  <si>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</si>
  <si>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</si>
  <si>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</si>
  <si>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</si>
  <si>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</si>
  <si>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</si>
  <si>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</si>
  <si>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</si>
  <si>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</si>
  <si>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</si>
  <si>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</si>
  <si>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</si>
  <si>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</si>
  <si>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</si>
  <si>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</si>
  <si>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</si>
  <si>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</si>
  <si>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</si>
  <si>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</si>
  <si>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</si>
  <si>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</si>
  <si>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</si>
  <si>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</si>
  <si>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</si>
  <si>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</si>
  <si>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</si>
  <si>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</si>
  <si>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</si>
  <si>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</si>
  <si>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</si>
  <si>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</si>
  <si>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</si>
  <si>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</si>
  <si>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</si>
  <si>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</si>
  <si>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</si>
  <si>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</si>
  <si>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</si>
  <si>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</si>
  <si>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</si>
  <si>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</si>
  <si>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</si>
  <si>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</si>
  <si>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</si>
  <si>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</si>
  <si>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</si>
  <si>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</si>
  <si>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</si>
  <si>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</si>
  <si>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</si>
  <si>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</si>
  <si>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</si>
  <si>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</si>
  <si>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</si>
  <si>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</si>
  <si>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</si>
  <si>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</si>
  <si>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</si>
  <si>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</si>
  <si>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</si>
  <si>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</si>
  <si>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</si>
  <si>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</si>
  <si>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</si>
  <si>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</si>
  <si>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</si>
  <si>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</si>
  <si>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</si>
  <si>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</si>
  <si>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</si>
  <si>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</si>
  <si>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</si>
  <si>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</si>
  <si>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</si>
  <si>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</si>
  <si>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</si>
  <si>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</si>
  <si>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</si>
  <si>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</si>
  <si>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</si>
  <si>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</si>
  <si>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</si>
  <si>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</si>
  <si>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</si>
  <si>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</si>
  <si>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</si>
  <si>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</si>
  <si>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</si>
  <si>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</si>
  <si>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</si>
  <si>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</si>
  <si>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</si>
  <si>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</si>
  <si>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</si>
  <si>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</si>
  <si>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</si>
  <si>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</si>
  <si>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</si>
  <si>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</si>
  <si>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</si>
  <si>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</si>
  <si>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</si>
  <si>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</si>
  <si>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</si>
  <si>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</si>
  <si>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</si>
  <si>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</si>
  <si>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</si>
  <si>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</si>
  <si>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</si>
  <si>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</si>
  <si>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</si>
  <si>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</si>
  <si>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</si>
  <si>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</si>
  <si>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</si>
  <si>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</si>
  <si>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</si>
  <si>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</si>
  <si>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</si>
  <si>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</si>
  <si>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</si>
  <si>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</si>
  <si>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</si>
  <si>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</si>
  <si>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</si>
  <si>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</si>
  <si>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</si>
  <si>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</si>
  <si>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</si>
  <si>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</si>
  <si>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</si>
  <si>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</si>
  <si>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</si>
  <si>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</si>
  <si>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</si>
  <si>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</si>
  <si>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</si>
  <si>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</si>
  <si>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</si>
  <si>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</si>
  <si>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</si>
  <si>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</si>
  <si>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</si>
  <si>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</si>
  <si>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</si>
  <si>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</si>
  <si>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</si>
  <si>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</si>
  <si>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</si>
  <si>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</si>
  <si>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</si>
  <si>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</si>
  <si>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</si>
  <si>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</si>
  <si>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</si>
  <si>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</si>
  <si>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</si>
  <si>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</si>
  <si>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</si>
  <si>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</si>
  <si>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</si>
  <si>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</si>
  <si>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</si>
  <si>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</si>
  <si>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</si>
  <si>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</si>
  <si>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</si>
  <si>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</si>
  <si>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</si>
  <si>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</si>
  <si>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</si>
  <si>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</si>
  <si>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</si>
  <si>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</si>
  <si>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</si>
  <si>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</si>
  <si>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</si>
  <si>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</si>
  <si>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</si>
  <si>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</si>
  <si>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</si>
  <si>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</si>
  <si>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</si>
  <si>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</si>
  <si>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</si>
  <si>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</si>
  <si>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</si>
  <si>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</si>
  <si>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</si>
  <si>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</si>
  <si>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</si>
  <si>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</si>
  <si>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</si>
  <si>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</si>
  <si>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</si>
  <si>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</si>
  <si>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</si>
  <si>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</si>
  <si>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</si>
  <si>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</si>
  <si>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</si>
  <si>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</si>
  <si>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</si>
  <si>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</si>
  <si>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</si>
  <si>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</si>
  <si>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</si>
  <si>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</si>
  <si>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</si>
  <si>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</si>
  <si>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</si>
  <si>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</si>
  <si>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</si>
  <si>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</si>
  <si>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</si>
  <si>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</si>
  <si>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</si>
  <si>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</si>
  <si>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</si>
  <si>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</si>
  <si>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</si>
  <si>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</si>
  <si>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</si>
  <si>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</si>
  <si>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</si>
  <si>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</si>
  <si>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</si>
  <si>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</si>
  <si>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</si>
  <si>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</si>
  <si>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</si>
  <si>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</si>
  <si>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</si>
  <si>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</si>
  <si>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</si>
  <si>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</si>
  <si>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</si>
  <si>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</si>
  <si>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</si>
  <si>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</si>
  <si>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</si>
  <si>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</si>
  <si>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</si>
  <si>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</si>
  <si>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</si>
  <si>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</si>
  <si>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</si>
  <si>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</si>
  <si>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</si>
  <si>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</si>
  <si>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</si>
  <si>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</si>
  <si>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</si>
  <si>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</si>
  <si>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</si>
  <si>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</si>
  <si>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</si>
  <si>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</si>
  <si>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</si>
  <si>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</si>
  <si>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</si>
  <si>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</si>
  <si>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</si>
  <si>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</si>
  <si>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</si>
  <si>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</si>
  <si>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</si>
  <si>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</si>
  <si>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</si>
  <si>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</si>
  <si>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</si>
  <si>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</si>
  <si>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</si>
  <si>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</si>
  <si>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</si>
  <si>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</si>
  <si>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</si>
  <si>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</si>
  <si>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</si>
  <si>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</si>
  <si>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</si>
  <si>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</si>
  <si>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</si>
  <si>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</si>
  <si>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</si>
  <si>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</si>
  <si>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</si>
  <si>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</si>
  <si>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</si>
  <si>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</si>
  <si>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</si>
  <si>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</si>
  <si>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</si>
  <si>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</si>
  <si>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</si>
  <si>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</si>
  <si>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</si>
  <si>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</si>
  <si>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</si>
  <si>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</si>
  <si>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</si>
  <si>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</si>
  <si>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</si>
  <si>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</si>
  <si>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</si>
  <si>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</si>
  <si>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</si>
  <si>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</si>
  <si>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</si>
  <si>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</si>
  <si>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</si>
  <si>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</si>
  <si>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</si>
  <si>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</si>
  <si>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</si>
  <si>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</si>
  <si>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</si>
  <si>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</si>
  <si>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</si>
  <si>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</si>
  <si>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</si>
  <si>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</si>
  <si>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</si>
  <si>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</si>
  <si>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</si>
  <si>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</si>
  <si>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</si>
  <si>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</si>
  <si>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</si>
  <si>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</si>
  <si>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</si>
  <si>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</si>
  <si>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</si>
  <si>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</si>
  <si>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</si>
  <si>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</si>
  <si>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</si>
  <si>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</si>
  <si>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</si>
  <si>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</si>
  <si>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</si>
  <si>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</si>
  <si>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</si>
  <si>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</si>
  <si>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</si>
  <si>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</si>
  <si>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</si>
  <si>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</si>
  <si>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</si>
  <si>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</si>
  <si>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</si>
  <si>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</si>
  <si>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</si>
  <si>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</si>
  <si>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</si>
  <si>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</si>
  <si>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</si>
  <si>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</si>
  <si>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</si>
  <si>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</si>
  <si>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</si>
  <si>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</si>
  <si>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</si>
  <si>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</si>
  <si>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</si>
  <si>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</si>
  <si>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</si>
  <si>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</si>
  <si>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</si>
  <si>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</si>
  <si>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</si>
  <si>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</si>
  <si>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</si>
  <si>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</si>
  <si>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</si>
  <si>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</si>
  <si>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</si>
  <si>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</si>
  <si>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</si>
  <si>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</si>
  <si>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</si>
  <si>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</si>
  <si>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</si>
  <si>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</si>
  <si>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</si>
  <si>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</si>
  <si>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</si>
  <si>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</si>
  <si>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</si>
  <si>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</si>
  <si>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</si>
  <si>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</si>
  <si>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</si>
  <si>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</si>
  <si>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</si>
  <si>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</si>
  <si>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</si>
  <si>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</si>
  <si>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</si>
  <si>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</si>
  <si>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</si>
  <si>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</si>
  <si>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</si>
  <si>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</si>
  <si>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</si>
  <si>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</si>
  <si>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</si>
  <si>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</si>
  <si>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</si>
  <si>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</si>
  <si>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</si>
  <si>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</si>
  <si>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</si>
  <si>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</si>
  <si>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</si>
  <si>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</si>
  <si>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</si>
  <si>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</si>
  <si>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</si>
  <si>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</si>
  <si>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</si>
  <si>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</si>
  <si>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</si>
  <si>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</si>
  <si>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</si>
  <si>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</si>
  <si>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</si>
  <si>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</si>
  <si>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</si>
  <si>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</si>
  <si>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</si>
  <si>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</si>
  <si>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</si>
  <si>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</si>
  <si>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</si>
  <si>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</si>
  <si>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</si>
  <si>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</si>
  <si>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</si>
  <si>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</si>
  <si>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</si>
  <si>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</si>
  <si>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</si>
  <si>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</si>
  <si>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</si>
  <si>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</si>
  <si>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</si>
  <si>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</si>
  <si>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</si>
  <si>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</si>
  <si>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</si>
  <si>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</si>
  <si>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</si>
  <si>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</si>
  <si>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</si>
  <si>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</si>
  <si>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</si>
  <si>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</si>
  <si>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</si>
  <si>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</si>
  <si>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</si>
  <si>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</si>
  <si>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</si>
  <si>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</si>
  <si>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</si>
  <si>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</si>
  <si>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</si>
  <si>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</si>
  <si>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</si>
  <si>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</si>
  <si>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</si>
  <si>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</si>
  <si>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</si>
  <si>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</si>
  <si>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</si>
  <si>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</si>
  <si>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</si>
  <si>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</si>
  <si>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</si>
  <si>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</si>
  <si>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</si>
  <si>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</si>
  <si>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</si>
  <si>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</si>
  <si>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</si>
  <si>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</si>
  <si>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</si>
  <si>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</si>
  <si>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</si>
  <si>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</si>
  <si>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</si>
  <si>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</si>
  <si>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</si>
  <si>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</si>
  <si>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</si>
  <si>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</si>
  <si>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</si>
  <si>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</si>
  <si>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</si>
  <si>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</si>
  <si>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</si>
  <si>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</si>
  <si>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</si>
  <si>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</si>
  <si>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</si>
  <si>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</si>
  <si>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</si>
  <si>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</si>
  <si>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</si>
  <si>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</si>
  <si>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</si>
  <si>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</si>
  <si>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</si>
  <si>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</si>
  <si>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</si>
  <si>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</si>
  <si>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</si>
  <si>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</si>
  <si>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</si>
  <si>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</si>
  <si>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</si>
  <si>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</si>
  <si>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</si>
  <si>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</si>
  <si>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</si>
  <si>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</si>
  <si>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</si>
  <si>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</si>
  <si>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</si>
  <si>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</si>
  <si>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</si>
  <si>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</si>
  <si>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</si>
  <si>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</si>
  <si>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</si>
  <si>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</si>
  <si>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</si>
  <si>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</si>
  <si>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</si>
  <si>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</si>
  <si>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</si>
  <si>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</si>
  <si>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</si>
  <si>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</si>
  <si>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</si>
  <si>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</si>
  <si>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</si>
  <si>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</si>
  <si>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</si>
  <si>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</si>
  <si>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</si>
  <si>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</si>
  <si>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</si>
  <si>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</si>
  <si>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</si>
  <si>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</si>
  <si>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</si>
  <si>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</si>
  <si>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</si>
  <si>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</si>
  <si>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</si>
  <si>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</si>
  <si>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</si>
  <si>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</si>
  <si>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</si>
  <si>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</si>
  <si>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</si>
  <si>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</si>
  <si>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</si>
  <si>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</si>
  <si>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</si>
  <si>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</si>
  <si>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</si>
  <si>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</si>
  <si>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</si>
  <si>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</si>
  <si>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</si>
  <si>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</si>
  <si>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</si>
  <si>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</si>
  <si>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</si>
  <si>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</si>
  <si>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</si>
  <si>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</si>
  <si>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</si>
  <si>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</si>
  <si>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</si>
  <si>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</si>
  <si>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</si>
  <si>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</si>
  <si>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</si>
  <si>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</si>
  <si>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</si>
  <si>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</si>
  <si>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</si>
  <si>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</si>
  <si>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</si>
  <si>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</si>
  <si>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</si>
  <si>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</si>
  <si>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</si>
  <si>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</si>
  <si>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</si>
  <si>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</si>
  <si>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</si>
  <si>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</si>
  <si>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</si>
  <si>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</si>
  <si>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</si>
  <si>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</si>
  <si>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</si>
  <si>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</si>
  <si>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</si>
  <si>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</si>
  <si>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</si>
  <si>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</si>
  <si>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</si>
  <si>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</si>
  <si>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</si>
  <si>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</si>
  <si>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</si>
  <si>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</si>
  <si>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</si>
  <si>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</si>
  <si>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</si>
  <si>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</si>
  <si>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</si>
  <si>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</si>
  <si>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</si>
  <si>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</si>
  <si>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</si>
  <si>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</si>
  <si>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</si>
  <si>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</si>
  <si>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</si>
  <si>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</si>
  <si>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</si>
  <si>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</si>
  <si>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</si>
  <si>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</si>
  <si>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</si>
  <si>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</si>
  <si>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</si>
  <si>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</si>
  <si>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</si>
  <si>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</si>
  <si>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</si>
  <si>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</si>
  <si>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</si>
  <si>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</si>
  <si>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</si>
  <si>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</si>
  <si>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</si>
  <si>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</si>
  <si>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</si>
  <si>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</si>
  <si>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</si>
  <si>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</si>
  <si>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</si>
  <si>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</si>
  <si>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</si>
  <si>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</si>
  <si>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</si>
  <si>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</si>
  <si>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</si>
  <si>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</si>
  <si>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</si>
  <si>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</si>
  <si>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</si>
  <si>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</si>
  <si>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</si>
  <si>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</si>
  <si>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</si>
  <si>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</si>
  <si>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</si>
  <si>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</si>
  <si>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</si>
  <si>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</si>
  <si>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</si>
  <si>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</si>
  <si>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</si>
  <si>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</si>
  <si>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</si>
  <si>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</si>
  <si>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</si>
  <si>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</si>
  <si>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</si>
  <si>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</si>
  <si>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</si>
  <si>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</si>
  <si>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</si>
  <si>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</si>
  <si>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</si>
  <si>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</si>
  <si>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</si>
  <si>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</si>
  <si>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</si>
  <si>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</si>
  <si>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</si>
  <si>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</si>
  <si>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</si>
  <si>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</si>
  <si>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</si>
  <si>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</si>
  <si>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</si>
  <si>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</si>
  <si>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</si>
  <si>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</si>
  <si>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</si>
  <si>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</si>
  <si>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</si>
  <si>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</si>
  <si>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</si>
  <si>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</si>
  <si>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</si>
  <si>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</si>
  <si>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</si>
  <si>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</si>
  <si>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</si>
  <si>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</si>
  <si>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</si>
  <si>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</si>
  <si>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</si>
  <si>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</si>
  <si>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</si>
  <si>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</si>
  <si>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</si>
  <si>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</si>
  <si>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</si>
  <si>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</si>
  <si>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</si>
  <si>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</si>
  <si>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</si>
  <si>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</si>
  <si>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</si>
  <si>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</si>
  <si>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</si>
  <si>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</si>
  <si>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</si>
  <si>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</si>
  <si>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</si>
  <si>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</si>
  <si>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</si>
  <si>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</si>
  <si>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</si>
  <si>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</si>
  <si>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</si>
  <si>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</si>
  <si>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</si>
  <si>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</si>
  <si>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</si>
  <si>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</si>
  <si>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</si>
  <si>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</si>
  <si>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</si>
  <si>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</si>
  <si>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</si>
  <si>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</si>
  <si>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</si>
  <si>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</si>
  <si>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</si>
  <si>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</si>
  <si>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</si>
  <si>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</si>
  <si>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</si>
  <si>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</si>
  <si>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</si>
  <si>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</si>
  <si>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</si>
  <si>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</si>
  <si>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</si>
  <si>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</si>
  <si>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</si>
  <si>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</si>
  <si>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</si>
  <si>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</si>
  <si>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</si>
  <si>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</si>
  <si>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</si>
  <si>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</si>
  <si>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</si>
  <si>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</si>
  <si>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</si>
  <si>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</si>
  <si>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</si>
  <si>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</si>
  <si>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</si>
  <si>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</si>
  <si>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</si>
  <si>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</si>
  <si>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</si>
  <si>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</si>
  <si>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</si>
  <si>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</si>
  <si>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</si>
  <si>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</si>
  <si>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</si>
  <si>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</si>
  <si>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</si>
  <si>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</si>
  <si>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</si>
  <si>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</si>
  <si>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</si>
  <si>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</si>
  <si>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</si>
  <si>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</si>
  <si>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</si>
  <si>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</si>
  <si>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</si>
  <si>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</si>
  <si>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</si>
  <si>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</si>
  <si>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</si>
  <si>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</si>
  <si>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</si>
  <si>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</si>
  <si>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</si>
  <si>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</si>
  <si>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</si>
  <si>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</si>
  <si>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</si>
  <si>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</si>
  <si>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</si>
  <si>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</si>
  <si>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</si>
  <si>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</si>
  <si>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</si>
  <si>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</si>
  <si>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</si>
  <si>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</si>
  <si>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</si>
  <si>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</si>
  <si>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</si>
  <si>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</si>
  <si>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</si>
  <si>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</si>
  <si>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</si>
  <si>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</si>
  <si>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</si>
  <si>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</si>
  <si>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</si>
  <si>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</si>
  <si>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</si>
  <si>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</si>
  <si>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</si>
  <si>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</si>
  <si>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</si>
  <si>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</si>
  <si>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</si>
  <si>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</si>
  <si>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</si>
  <si>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</si>
  <si>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</si>
  <si>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</si>
  <si>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</si>
  <si>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</si>
  <si>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</si>
  <si>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</si>
  <si>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</si>
  <si>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</si>
  <si>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</si>
  <si>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</si>
  <si>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</si>
  <si>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</si>
  <si>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</si>
  <si>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</si>
  <si>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</si>
  <si>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</si>
  <si>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</si>
  <si>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</si>
  <si>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</si>
  <si>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</si>
  <si>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</si>
  <si>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</si>
  <si>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</si>
  <si>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</si>
  <si>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</si>
  <si>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</si>
  <si>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</si>
  <si>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</si>
  <si>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</si>
  <si>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</si>
  <si>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</si>
  <si>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</si>
  <si>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</si>
  <si>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</si>
  <si>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</si>
  <si>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</si>
  <si>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</si>
  <si>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</si>
  <si>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</si>
  <si>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</si>
  <si>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</si>
  <si>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</si>
  <si>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</si>
  <si>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</si>
  <si>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</si>
  <si>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</si>
  <si>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</si>
  <si>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</si>
  <si>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</si>
  <si>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</si>
  <si>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</si>
  <si>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</si>
  <si>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</si>
  <si>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</si>
  <si>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</si>
  <si>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</si>
  <si>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</si>
  <si>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</si>
  <si>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</si>
  <si>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</si>
  <si>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</si>
  <si>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</si>
  <si>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</si>
  <si>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</si>
  <si>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</si>
  <si>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</si>
  <si>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</si>
  <si>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</si>
  <si>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</si>
  <si>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</si>
  <si>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</si>
  <si>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</si>
  <si>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</si>
  <si>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</si>
  <si>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</si>
  <si>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</si>
  <si>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</si>
  <si>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</si>
  <si>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</si>
  <si>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</si>
  <si>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</si>
  <si>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</si>
  <si>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</si>
  <si>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</si>
  <si>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</si>
  <si>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</si>
  <si>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</si>
  <si>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</si>
  <si>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</si>
  <si>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</si>
  <si>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</si>
  <si>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</si>
  <si>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</si>
  <si>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</si>
  <si>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</si>
  <si>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</si>
  <si>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</si>
  <si>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</si>
  <si>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</si>
  <si>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</si>
  <si>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</si>
  <si>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</si>
  <si>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</si>
  <si>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</si>
  <si>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</si>
  <si>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</si>
  <si>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</si>
  <si>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</si>
  <si>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</si>
  <si>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</si>
  <si>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</si>
  <si>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</si>
  <si>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</si>
  <si>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</si>
  <si>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</si>
  <si>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</si>
  <si>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</si>
  <si>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</si>
  <si>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</si>
  <si>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</si>
  <si>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</si>
  <si>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</si>
  <si>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</si>
  <si>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</si>
  <si>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</si>
  <si>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</si>
  <si>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</si>
  <si>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</si>
  <si>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</si>
  <si>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</si>
  <si>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</si>
  <si>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</si>
  <si>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</si>
  <si>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</si>
  <si>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</si>
  <si>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</si>
  <si>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</si>
  <si>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</si>
  <si>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</si>
  <si>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</si>
  <si>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</si>
  <si>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</si>
  <si>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</si>
  <si>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</si>
  <si>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</si>
  <si>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</si>
  <si>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</si>
  <si>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</si>
  <si>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</si>
  <si>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</si>
  <si>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</si>
  <si>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</si>
  <si>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</si>
  <si>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</si>
  <si>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</si>
  <si>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</si>
  <si>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</si>
  <si>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</si>
  <si>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</si>
  <si>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</si>
  <si>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</si>
  <si>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</si>
  <si>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</si>
  <si>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</si>
  <si>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</si>
  <si>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</si>
  <si>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</si>
  <si>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</si>
  <si>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</si>
  <si>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</si>
  <si>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</si>
  <si>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</si>
  <si>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</si>
  <si>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</si>
  <si>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</si>
  <si>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</si>
  <si>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</si>
  <si>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</si>
  <si>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</si>
  <si>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</si>
  <si>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</si>
  <si>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</si>
  <si>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</si>
  <si>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</si>
  <si>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</si>
  <si>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</si>
  <si>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</si>
  <si>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</si>
  <si>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</si>
  <si>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</si>
  <si>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</si>
  <si>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</si>
  <si>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</si>
  <si>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</si>
  <si>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</si>
  <si>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</si>
  <si>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</si>
  <si>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</si>
  <si>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</si>
  <si>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</si>
  <si>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</si>
  <si>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</si>
  <si>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</si>
  <si>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</si>
  <si>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</si>
  <si>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</si>
  <si>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</si>
  <si>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</si>
  <si>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</si>
  <si>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</si>
  <si>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</si>
  <si>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</si>
  <si>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</si>
  <si>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</si>
  <si>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</si>
  <si>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</si>
  <si>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</si>
  <si>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</si>
  <si>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</si>
  <si>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</si>
  <si>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</si>
  <si>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</si>
  <si>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</si>
  <si>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</si>
  <si>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</si>
  <si>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</si>
  <si>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</si>
  <si>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</si>
  <si>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</si>
  <si>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</si>
  <si>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</si>
  <si>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</si>
  <si>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</si>
  <si>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</si>
  <si>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</si>
  <si>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</si>
  <si>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</si>
  <si>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</si>
  <si>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</si>
  <si>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</si>
  <si>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</si>
  <si>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</si>
  <si>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</si>
  <si>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</si>
  <si>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</si>
  <si>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</si>
  <si>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</si>
  <si>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</si>
  <si>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</si>
  <si>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</si>
  <si>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</si>
  <si>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</si>
  <si>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</si>
  <si>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</si>
  <si>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</si>
  <si>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</si>
  <si>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</si>
  <si>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</si>
  <si>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</si>
  <si>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</si>
  <si>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</si>
  <si>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</si>
  <si>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</si>
  <si>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</si>
  <si>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</si>
  <si>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</si>
  <si>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</si>
  <si>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</si>
  <si>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</si>
  <si>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</si>
  <si>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</si>
  <si>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</si>
  <si>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</si>
  <si>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</si>
  <si>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</si>
  <si>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</si>
  <si>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</si>
  <si>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</si>
  <si>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</si>
  <si>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</si>
  <si>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</si>
  <si>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</si>
  <si>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</si>
  <si>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</si>
  <si>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</si>
  <si>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</si>
  <si>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</si>
  <si>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</si>
  <si>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</si>
  <si>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</si>
  <si>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</si>
  <si>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</si>
  <si>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</si>
  <si>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</si>
  <si>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</si>
  <si>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</si>
  <si>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</si>
  <si>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</si>
  <si>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</si>
  <si>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</si>
  <si>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</si>
  <si>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</si>
  <si>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</si>
  <si>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</si>
  <si>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</si>
  <si>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</si>
  <si>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</si>
  <si>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</si>
  <si>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</si>
  <si>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</si>
  <si>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</si>
  <si>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</si>
  <si>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</si>
  <si>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</si>
  <si>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</si>
  <si>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</si>
  <si>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</si>
  <si>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</si>
  <si>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</si>
  <si>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</si>
  <si>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</si>
  <si>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</si>
  <si>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</si>
  <si>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</si>
  <si>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</si>
  <si>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</si>
  <si>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</si>
  <si>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</si>
  <si>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</si>
  <si>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</si>
  <si>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</si>
  <si>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</si>
  <si>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</si>
  <si>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</si>
  <si>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</si>
  <si>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</si>
  <si>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</si>
  <si>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</si>
  <si>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</si>
  <si>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</si>
  <si>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</si>
  <si>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</si>
  <si>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</si>
  <si>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</si>
  <si>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</si>
  <si>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</si>
  <si>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</si>
  <si>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</si>
  <si>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</si>
  <si>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</si>
  <si>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</si>
  <si>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</si>
  <si>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</si>
  <si>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</si>
  <si>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</si>
  <si>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</si>
  <si>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</si>
  <si>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</si>
  <si>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</si>
  <si>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</si>
  <si>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</si>
  <si>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</si>
  <si>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</si>
  <si>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</si>
  <si>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</si>
  <si>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</si>
  <si>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</si>
  <si>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</si>
  <si>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</si>
  <si>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</si>
  <si>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</si>
  <si>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</si>
  <si>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</si>
  <si>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</si>
  <si>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</si>
  <si>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</si>
  <si>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</si>
  <si>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</si>
  <si>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</si>
  <si>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</si>
  <si>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</si>
  <si>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</si>
  <si>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</si>
  <si>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</si>
  <si>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</si>
  <si>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</si>
  <si>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</si>
  <si>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</si>
  <si>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</si>
  <si>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</si>
  <si>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</si>
  <si>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</si>
  <si>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</si>
  <si>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</si>
  <si>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</si>
  <si>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</si>
  <si>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</si>
  <si>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</si>
  <si>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</si>
  <si>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</si>
  <si>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</si>
  <si>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</si>
  <si>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</si>
  <si>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</si>
  <si>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</si>
  <si>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</si>
  <si>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</si>
  <si>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</si>
  <si>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</si>
  <si>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</si>
  <si>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</si>
  <si>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</si>
  <si>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</si>
  <si>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</si>
  <si>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</si>
  <si>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</si>
  <si>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</si>
  <si>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</si>
  <si>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</si>
  <si>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</si>
  <si>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</si>
  <si>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</si>
  <si>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</si>
  <si>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</si>
  <si>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</si>
  <si>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</si>
  <si>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</si>
  <si>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</si>
  <si>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</si>
  <si>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</si>
  <si>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</si>
  <si>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</si>
  <si>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</si>
  <si>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</si>
  <si>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</si>
  <si>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</si>
  <si>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</si>
  <si>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</si>
  <si>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</si>
  <si>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</si>
  <si>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</si>
  <si>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</si>
  <si>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</si>
  <si>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</si>
  <si>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</si>
  <si>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</si>
  <si>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</si>
  <si>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</si>
  <si>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</si>
  <si>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</si>
  <si>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</si>
  <si>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</si>
  <si>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</si>
  <si>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</si>
  <si>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</si>
  <si>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</si>
  <si>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</si>
  <si>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</si>
  <si>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</si>
  <si>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</si>
  <si>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</si>
  <si>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</si>
  <si>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</si>
  <si>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</si>
  <si>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</si>
  <si>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</si>
  <si>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</si>
  <si>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</si>
  <si>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</si>
  <si>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</si>
  <si>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</si>
  <si>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</si>
  <si>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</si>
  <si>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</si>
  <si>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</si>
  <si>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</si>
  <si>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</si>
  <si>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</si>
  <si>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</si>
  <si>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</si>
  <si>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</si>
  <si>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</si>
  <si>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</si>
  <si>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</si>
  <si>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</si>
  <si>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</si>
  <si>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</si>
  <si>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</si>
  <si>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</si>
  <si>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</si>
  <si>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</si>
  <si>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</si>
  <si>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</si>
  <si>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</si>
  <si>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</si>
  <si>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</si>
  <si>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</si>
  <si>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</si>
  <si>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</si>
  <si>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</si>
  <si>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</si>
  <si>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</si>
  <si>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</si>
  <si>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</si>
  <si>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</si>
  <si>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</si>
  <si>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</si>
  <si>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</si>
  <si>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</si>
  <si>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</si>
  <si>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</si>
  <si>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</si>
  <si>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</si>
  <si>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</si>
  <si>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</si>
  <si>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</si>
  <si>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</si>
  <si>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</si>
  <si>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</si>
  <si>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</si>
  <si>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</si>
  <si>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</si>
  <si>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</si>
  <si>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</si>
  <si>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</si>
  <si>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</si>
  <si>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</si>
  <si>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</si>
  <si>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</si>
  <si>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</si>
  <si>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</si>
  <si>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</si>
  <si>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</si>
  <si>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</si>
  <si>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</si>
  <si>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</si>
  <si>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</si>
  <si>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</si>
  <si>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</si>
  <si>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</si>
  <si>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</si>
  <si>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</si>
  <si>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</si>
  <si>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</si>
  <si>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</si>
  <si>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</si>
  <si>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</si>
  <si>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</si>
  <si>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</si>
  <si>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</si>
  <si>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</si>
  <si>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</si>
  <si>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</si>
  <si>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</si>
  <si>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</si>
  <si>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</si>
  <si>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</si>
  <si>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</si>
  <si>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</si>
  <si>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</si>
  <si>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</si>
  <si>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</si>
  <si>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</si>
  <si>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</si>
  <si>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</si>
  <si>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</si>
  <si>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</si>
  <si>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</si>
  <si>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</si>
  <si>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</si>
  <si>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</si>
  <si>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</si>
  <si>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</si>
  <si>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</si>
  <si>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</si>
  <si>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</si>
  <si>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</si>
  <si>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</si>
  <si>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</si>
  <si>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</si>
  <si>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</si>
  <si>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</si>
  <si>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</si>
  <si>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</si>
  <si>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</si>
  <si>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</si>
  <si>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</si>
  <si>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</si>
  <si>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</si>
  <si>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</si>
  <si>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</si>
  <si>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</si>
  <si>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</si>
  <si>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</si>
  <si>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</si>
  <si>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</si>
  <si>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</si>
  <si>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</si>
  <si>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</si>
  <si>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</si>
  <si>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</si>
  <si>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</si>
  <si>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</si>
  <si>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</si>
  <si>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</si>
  <si>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</si>
  <si>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</si>
  <si>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</si>
  <si>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</si>
  <si>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</si>
  <si>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</si>
  <si>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</si>
  <si>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</si>
  <si>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</si>
  <si>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</si>
  <si>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</si>
  <si>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</si>
  <si>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</si>
  <si>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</si>
  <si>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</si>
  <si>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</si>
  <si>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</si>
  <si>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</si>
  <si>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</si>
  <si>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</si>
  <si>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</si>
  <si>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</si>
  <si>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</si>
  <si>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</si>
  <si>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</si>
  <si>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</si>
  <si>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</si>
  <si>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</si>
  <si>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</si>
  <si>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</si>
  <si>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</si>
  <si>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</si>
  <si>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</si>
  <si>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</si>
  <si>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</si>
  <si>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</si>
  <si>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</si>
  <si>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</si>
  <si>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</si>
  <si>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</si>
  <si>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</si>
  <si>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</si>
  <si>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</si>
  <si>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</si>
  <si>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</si>
  <si>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</si>
  <si>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</si>
  <si>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</si>
  <si>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</si>
  <si>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</si>
  <si>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</si>
  <si>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</si>
  <si>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</si>
  <si>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</si>
  <si>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</si>
  <si>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</si>
  <si>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</si>
  <si>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</si>
  <si>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</si>
  <si>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</si>
  <si>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</si>
  <si>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</si>
  <si>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</si>
  <si>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</si>
  <si>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</si>
  <si>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</si>
  <si>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</si>
  <si>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</si>
  <si>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</si>
  <si>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</si>
  <si>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</si>
  <si>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</si>
  <si>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</si>
  <si>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</si>
  <si>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</si>
  <si>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</si>
  <si>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</si>
  <si>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</si>
  <si>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</si>
  <si>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</si>
  <si>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</si>
  <si>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</si>
  <si>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</si>
  <si>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</si>
  <si>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</si>
  <si>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</si>
  <si>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</si>
  <si>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</si>
  <si>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</si>
  <si>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</si>
  <si>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</si>
  <si>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</si>
  <si>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</si>
  <si>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</si>
  <si>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</si>
  <si>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</si>
  <si>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</si>
  <si>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</si>
  <si>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</si>
  <si>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</si>
  <si>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</si>
  <si>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</si>
  <si>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</si>
  <si>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</si>
  <si>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</si>
  <si>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</si>
  <si>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</si>
  <si>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</si>
  <si>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</si>
  <si>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</si>
  <si>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</si>
  <si>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</si>
  <si>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</si>
  <si>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</si>
  <si>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</si>
  <si>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</si>
  <si>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</si>
  <si>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</si>
  <si>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</si>
  <si>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</si>
  <si>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</si>
  <si>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</si>
  <si>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</si>
  <si>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</si>
  <si>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</si>
  <si>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</si>
  <si>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</si>
  <si>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</si>
  <si>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</si>
  <si>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</si>
  <si>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</si>
  <si>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</si>
  <si>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</si>
  <si>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</si>
  <si>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</si>
  <si>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</si>
  <si>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</si>
  <si>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</si>
  <si>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</si>
  <si>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</si>
  <si>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</si>
  <si>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</si>
  <si>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</si>
  <si>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</si>
  <si>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</si>
  <si>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</si>
  <si>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</si>
  <si>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</si>
  <si>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</si>
  <si>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</si>
  <si>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</si>
  <si>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</si>
  <si>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</si>
  <si>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</si>
  <si>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</si>
  <si>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</si>
  <si>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</si>
  <si>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</si>
  <si>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</si>
  <si>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</si>
  <si>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</si>
  <si>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</si>
  <si>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</si>
  <si>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</si>
  <si>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</si>
  <si>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</si>
  <si>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</si>
  <si>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</si>
  <si>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</si>
  <si>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</si>
  <si>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</si>
  <si>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</si>
  <si>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</si>
  <si>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</si>
  <si>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</si>
  <si>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</si>
  <si>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</si>
  <si>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</si>
  <si>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</si>
  <si>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</si>
  <si>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</si>
  <si>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</si>
  <si>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</si>
  <si>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</si>
  <si>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</si>
  <si>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</si>
  <si>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</si>
  <si>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</si>
  <si>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</si>
  <si>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</si>
  <si>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</si>
  <si>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</si>
  <si>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</si>
  <si>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</si>
  <si>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</si>
  <si>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</si>
  <si>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</si>
  <si>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</si>
  <si>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</si>
  <si>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</si>
  <si>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</si>
  <si>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</si>
  <si>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</si>
  <si>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</si>
  <si>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</si>
  <si>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</si>
  <si>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</si>
  <si>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</si>
  <si>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</si>
  <si>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</si>
  <si>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</si>
  <si>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</si>
  <si>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</si>
  <si>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</si>
  <si>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</si>
  <si>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</si>
  <si>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</si>
  <si>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</si>
  <si>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</si>
  <si>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</si>
  <si>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</si>
  <si>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</si>
  <si>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</si>
  <si>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</si>
  <si>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</si>
  <si>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</si>
  <si>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</si>
  <si>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</si>
  <si>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</si>
  <si>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</si>
  <si>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</si>
  <si>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</si>
  <si>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</si>
  <si>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</si>
  <si>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</si>
  <si>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</si>
  <si>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</si>
  <si>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</si>
  <si>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</si>
  <si>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</si>
  <si>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</si>
  <si>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</si>
  <si>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</si>
  <si>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</si>
  <si>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</si>
  <si>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</si>
  <si>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</si>
  <si>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</si>
  <si>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</si>
  <si>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</si>
  <si>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</si>
  <si>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</si>
  <si>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</si>
  <si>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</si>
  <si>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</si>
  <si>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</si>
  <si>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</si>
  <si>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</si>
  <si>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</si>
  <si>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</si>
  <si>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</si>
  <si>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</si>
  <si>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</si>
  <si>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</si>
  <si>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</si>
  <si>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</si>
  <si>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</si>
  <si>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</si>
  <si>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</si>
  <si>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</si>
  <si>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</si>
  <si>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</si>
  <si>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</si>
  <si>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</si>
  <si>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</si>
  <si>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</si>
  <si>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</si>
  <si>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</si>
  <si>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</si>
  <si>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</si>
  <si>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</si>
  <si>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</si>
  <si>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</si>
  <si>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</si>
  <si>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</si>
  <si>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</si>
  <si>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</si>
  <si>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</si>
  <si>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</si>
  <si>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</si>
  <si>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</si>
  <si>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</si>
  <si>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</si>
  <si>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</si>
  <si>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</si>
  <si>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</si>
  <si>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</si>
  <si>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</si>
  <si>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</si>
  <si>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</si>
  <si>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</si>
  <si>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</si>
  <si>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</si>
  <si>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</si>
  <si>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</si>
  <si>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</si>
  <si>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</si>
  <si>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</si>
  <si>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</si>
  <si>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</si>
  <si>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</si>
  <si>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</si>
  <si>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</si>
  <si>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</si>
  <si>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</si>
  <si>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</si>
  <si>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</si>
  <si>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</si>
  <si>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</si>
  <si>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</si>
  <si>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</si>
  <si>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</si>
  <si>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</si>
  <si>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</si>
  <si>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</si>
  <si>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</si>
  <si>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</si>
  <si>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</si>
  <si>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</si>
  <si>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</si>
  <si>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</si>
  <si>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</si>
  <si>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</si>
  <si>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</si>
  <si>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</si>
  <si>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</si>
  <si>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</si>
  <si>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</si>
  <si>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</si>
  <si>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</si>
  <si>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</si>
  <si>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</si>
  <si>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</si>
  <si>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</si>
  <si>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</si>
  <si>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</si>
  <si>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</si>
  <si>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</si>
  <si>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</si>
  <si>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</si>
  <si>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</si>
  <si>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</si>
  <si>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</si>
  <si>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</si>
  <si>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</si>
  <si>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</si>
  <si>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</si>
  <si>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</si>
  <si>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</si>
  <si>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</si>
  <si>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</si>
  <si>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</si>
  <si>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</si>
  <si>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</si>
  <si>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</si>
  <si>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</si>
  <si>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</si>
  <si>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</si>
  <si>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</si>
  <si>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</si>
  <si>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</si>
  <si>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</si>
  <si>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</si>
  <si>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</si>
  <si>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</si>
  <si>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</si>
  <si>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</si>
  <si>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</si>
  <si>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</si>
  <si>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</si>
  <si>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</si>
  <si>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</si>
  <si>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</si>
  <si>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</si>
  <si>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</si>
  <si>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</si>
  <si>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</si>
  <si>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</si>
  <si>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</si>
  <si>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</si>
  <si>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</si>
  <si>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</si>
  <si>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</si>
  <si>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</si>
  <si>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</si>
  <si>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</si>
  <si>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</si>
  <si>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</si>
  <si>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</si>
  <si>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</si>
  <si>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</si>
  <si>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</si>
  <si>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</si>
  <si>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</si>
  <si>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</si>
  <si>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</si>
  <si>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</si>
  <si>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</si>
  <si>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</si>
  <si>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</si>
  <si>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</si>
  <si>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</si>
  <si>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</si>
  <si>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</si>
  <si>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</si>
  <si>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</si>
  <si>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</si>
  <si>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</si>
  <si>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</si>
  <si>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</si>
  <si>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</si>
  <si>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</si>
  <si>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</si>
  <si>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</si>
  <si>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</si>
  <si>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</si>
  <si>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</si>
  <si>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</si>
  <si>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</si>
  <si>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</si>
  <si>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</si>
  <si>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</si>
  <si>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</si>
  <si>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</si>
  <si>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</si>
  <si>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</si>
  <si>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</si>
  <si>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</si>
  <si>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</si>
  <si>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</si>
  <si>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</si>
  <si>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</si>
  <si>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</si>
  <si>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</si>
  <si>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</si>
  <si>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</si>
  <si>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</si>
  <si>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</si>
  <si>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</si>
  <si>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</si>
  <si>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</si>
  <si>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</si>
  <si>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</si>
  <si>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</si>
  <si>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</si>
  <si>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</si>
  <si>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</si>
  <si>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</si>
  <si>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</si>
  <si>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</si>
  <si>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</si>
  <si>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</si>
  <si>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</si>
  <si>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</si>
  <si>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</si>
  <si>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</si>
  <si>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</si>
  <si>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</si>
  <si>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</si>
  <si>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</si>
  <si>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</si>
  <si>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</si>
  <si>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</si>
  <si>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</si>
  <si>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</si>
  <si>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</si>
  <si>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</si>
  <si>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</si>
  <si>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</si>
  <si>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</si>
  <si>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</si>
  <si>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</si>
  <si>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</si>
  <si>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</si>
  <si>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</si>
  <si>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</si>
  <si>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</si>
  <si>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</si>
  <si>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</si>
  <si>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</si>
  <si>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</si>
  <si>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</si>
  <si>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</si>
  <si>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</si>
  <si>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</si>
  <si>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</si>
  <si>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</si>
  <si>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</si>
  <si>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</si>
  <si>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</si>
  <si>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</si>
  <si>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</si>
  <si>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</si>
  <si>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</si>
  <si>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</si>
  <si>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</si>
  <si>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</si>
  <si>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</si>
  <si>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</si>
  <si>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</si>
  <si>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</si>
  <si>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</si>
  <si>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</si>
  <si>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</si>
  <si>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</si>
  <si>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</si>
  <si>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</si>
  <si>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</si>
  <si>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</si>
  <si>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</si>
  <si>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</si>
  <si>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</si>
  <si>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</si>
  <si>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</si>
  <si>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</si>
  <si>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</si>
  <si>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</si>
  <si>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</si>
  <si>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</si>
  <si>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</si>
  <si>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</si>
  <si>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</si>
  <si>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</si>
  <si>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</si>
  <si>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</si>
  <si>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</si>
  <si>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</si>
  <si>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</si>
  <si>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</si>
  <si>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</si>
  <si>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</si>
  <si>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</si>
  <si>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</si>
  <si>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</si>
  <si>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</si>
  <si>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</si>
  <si>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</si>
  <si>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</si>
  <si>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</si>
  <si>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</si>
  <si>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</si>
  <si>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</si>
  <si>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</si>
  <si>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</si>
  <si>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</si>
  <si>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</si>
  <si>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</si>
  <si>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</si>
  <si>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</si>
  <si>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</si>
  <si>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</si>
  <si>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</si>
  <si>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</si>
  <si>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</si>
  <si>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</si>
  <si>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</si>
  <si>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</si>
  <si>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</si>
  <si>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</si>
  <si>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</si>
  <si>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</si>
  <si>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</si>
  <si>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</si>
  <si>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</si>
  <si>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</si>
  <si>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</si>
  <si>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</si>
  <si>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</si>
  <si>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</si>
  <si>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</si>
  <si>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</si>
  <si>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</si>
  <si>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</si>
  <si>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</si>
  <si>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</si>
  <si>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</si>
  <si>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</si>
  <si>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</si>
  <si>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</si>
  <si>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</si>
  <si>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</si>
  <si>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</si>
  <si>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</si>
  <si>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</si>
  <si>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</si>
  <si>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</si>
  <si>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</si>
  <si>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</si>
  <si>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</si>
  <si>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</si>
  <si>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</si>
  <si>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</si>
  <si>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</si>
  <si>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</si>
  <si>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</si>
  <si>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</si>
  <si>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</si>
  <si>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</si>
  <si>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</si>
  <si>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</si>
  <si>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</si>
  <si>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</si>
  <si>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</si>
  <si>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</si>
  <si>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</si>
  <si>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</si>
  <si>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</si>
  <si>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</si>
  <si>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</si>
  <si>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</si>
  <si>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</si>
  <si>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</si>
  <si>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</si>
  <si>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</si>
  <si>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</si>
  <si>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</si>
  <si>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</si>
  <si>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</si>
  <si>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</si>
  <si>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</si>
  <si>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</si>
  <si>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</si>
  <si>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</si>
  <si>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</si>
  <si>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</si>
  <si>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</si>
  <si>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</si>
  <si>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</si>
  <si>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</si>
  <si>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</si>
  <si>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</si>
  <si>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</si>
  <si>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</si>
  <si>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</si>
  <si>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</si>
  <si>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</si>
  <si>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</si>
  <si>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</si>
  <si>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</si>
  <si>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</si>
  <si>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</si>
  <si>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</si>
  <si>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</si>
  <si>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</si>
  <si>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</si>
  <si>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</si>
  <si>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</si>
  <si>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</si>
  <si>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</si>
  <si>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</si>
  <si>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</si>
  <si>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</si>
  <si>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</si>
  <si>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</si>
  <si>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</si>
  <si>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</si>
  <si>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</si>
  <si>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</si>
  <si>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</si>
  <si>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</si>
  <si>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</si>
  <si>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</si>
  <si>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</si>
  <si>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</si>
  <si>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</si>
  <si>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</si>
  <si>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</si>
  <si>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</si>
  <si>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</si>
  <si>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</si>
  <si>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</si>
  <si>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</si>
  <si>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</si>
  <si>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</si>
  <si>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</si>
  <si>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</si>
  <si>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</si>
  <si>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</si>
  <si>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</si>
  <si>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</si>
  <si>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</si>
  <si>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</si>
  <si>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</si>
  <si>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</si>
  <si>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</si>
  <si>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</si>
  <si>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</si>
  <si>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</si>
  <si>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</si>
  <si>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</si>
  <si>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</si>
  <si>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</si>
  <si>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</si>
  <si>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</si>
  <si>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</si>
  <si>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</si>
  <si>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</si>
  <si>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</si>
  <si>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</si>
  <si>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</si>
  <si>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</si>
  <si>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</si>
  <si>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</si>
  <si>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</si>
  <si>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</si>
  <si>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</si>
  <si>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</si>
  <si>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</si>
  <si>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</si>
  <si>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</si>
  <si>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</si>
  <si>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</si>
  <si>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</si>
  <si>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</si>
  <si>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</si>
  <si>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</si>
  <si>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</si>
  <si>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</si>
  <si>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</si>
  <si>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</si>
  <si>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</si>
  <si>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</si>
  <si>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</si>
  <si>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</si>
  <si>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</si>
  <si>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</si>
  <si>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</si>
  <si>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</si>
  <si>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</si>
  <si>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</si>
  <si>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</si>
  <si>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</si>
  <si>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</si>
  <si>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</si>
  <si>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</si>
  <si>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</si>
  <si>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</si>
  <si>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</si>
  <si>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</si>
  <si>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</si>
  <si>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</si>
  <si>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</si>
  <si>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</si>
  <si>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</si>
  <si>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</si>
  <si>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</si>
  <si>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</si>
  <si>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</si>
  <si>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</si>
  <si>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</si>
  <si>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</si>
  <si>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</si>
  <si>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</si>
  <si>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</si>
  <si>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</si>
  <si>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</si>
  <si>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</si>
  <si>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</si>
  <si>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</si>
  <si>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</si>
  <si>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</si>
  <si>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</si>
  <si>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</si>
  <si>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</si>
  <si>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</si>
  <si>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</si>
  <si>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</si>
  <si>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</si>
  <si>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</si>
  <si>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</si>
  <si>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</si>
  <si>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</si>
  <si>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</si>
  <si>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</si>
  <si>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</si>
  <si>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</si>
  <si>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</si>
  <si>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</si>
  <si>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</si>
  <si>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</si>
  <si>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</si>
  <si>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</si>
  <si>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</si>
  <si>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</si>
  <si>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</si>
  <si>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</si>
  <si>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</si>
  <si>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</si>
  <si>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</si>
  <si>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</si>
  <si>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</si>
  <si>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</si>
  <si>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</si>
  <si>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</si>
  <si>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</si>
  <si>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</si>
  <si>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</si>
  <si>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</si>
  <si>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</si>
  <si>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</si>
  <si>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</si>
  <si>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</si>
  <si>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</si>
  <si>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</si>
  <si>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</si>
  <si>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</si>
  <si>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</si>
  <si>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</si>
  <si>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</si>
  <si>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</si>
  <si>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</si>
  <si>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</si>
  <si>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</si>
  <si>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</si>
  <si>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</si>
  <si>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</si>
  <si>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</si>
  <si>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</si>
  <si>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</si>
  <si>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</si>
  <si>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</si>
  <si>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</si>
  <si>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</si>
  <si>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</si>
  <si>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</si>
  <si>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</si>
  <si>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</si>
  <si>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</si>
  <si>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</si>
  <si>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</si>
  <si>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</si>
  <si>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</si>
  <si>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</si>
  <si>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</si>
  <si>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</si>
  <si>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</si>
  <si>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</si>
  <si>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</si>
  <si>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</si>
  <si>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</si>
  <si>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</si>
  <si>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</si>
  <si>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</si>
  <si>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</si>
  <si>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</si>
  <si>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</si>
  <si>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</si>
  <si>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</si>
  <si>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</si>
  <si>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</si>
  <si>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</si>
  <si>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</si>
  <si>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</si>
  <si>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</si>
  <si>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</si>
  <si>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</si>
  <si>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</si>
  <si>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</si>
  <si>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</si>
  <si>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</si>
  <si>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</si>
  <si>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</si>
  <si>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</si>
  <si>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</si>
  <si>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</si>
  <si>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</si>
  <si>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</si>
  <si>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</si>
  <si>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</si>
  <si>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</si>
  <si>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</si>
  <si>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</si>
  <si>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</si>
  <si>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</si>
  <si>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</si>
  <si>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</si>
  <si>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</si>
  <si>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</si>
  <si>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</si>
  <si>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</si>
  <si>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</si>
  <si>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</si>
  <si>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</si>
  <si>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</si>
  <si>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</si>
  <si>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</si>
  <si>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</si>
  <si>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</si>
  <si>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</si>
  <si>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</si>
  <si>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</si>
  <si>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</si>
  <si>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</si>
  <si>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</si>
  <si>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</si>
  <si>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</si>
  <si>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</si>
  <si>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</si>
  <si>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</si>
  <si>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</si>
  <si>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</si>
  <si>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</si>
  <si>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</si>
  <si>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</si>
  <si>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</si>
  <si>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</si>
  <si>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</si>
  <si>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</si>
  <si>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</si>
  <si>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</si>
  <si>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</si>
  <si>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</si>
  <si>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</si>
  <si>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</si>
  <si>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</si>
  <si>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</si>
  <si>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</si>
  <si>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</si>
  <si>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</si>
  <si>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</si>
  <si>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</si>
  <si>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</si>
  <si>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</si>
  <si>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</si>
  <si>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</si>
  <si>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</si>
  <si>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</si>
  <si>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</si>
  <si>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</si>
  <si>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</si>
  <si>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</si>
  <si>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</si>
  <si>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</si>
  <si>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</si>
  <si>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</si>
  <si>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</si>
  <si>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</si>
  <si>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</si>
  <si>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</si>
  <si>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</si>
  <si>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</si>
  <si>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</si>
  <si>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</si>
  <si>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</si>
  <si>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</si>
  <si>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</si>
  <si>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</si>
  <si>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</si>
  <si>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</si>
  <si>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</si>
  <si>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</si>
  <si>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</si>
  <si>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</si>
  <si>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</si>
  <si>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</si>
  <si>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</si>
  <si>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</si>
  <si>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</si>
  <si>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</si>
  <si>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</si>
  <si>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</si>
  <si>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</si>
  <si>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</si>
  <si>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</si>
  <si>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</si>
  <si>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</si>
  <si>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</si>
  <si>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</si>
  <si>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</si>
  <si>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</si>
  <si>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</si>
  <si>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</si>
  <si>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</si>
  <si>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</si>
  <si>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</si>
  <si>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</si>
  <si>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</si>
  <si>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</si>
  <si>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</si>
  <si>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</si>
  <si>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</si>
  <si>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</si>
  <si>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</si>
  <si>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</si>
  <si>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</si>
  <si>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</si>
  <si>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</si>
  <si>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</si>
  <si>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</si>
  <si>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</si>
  <si>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</si>
  <si>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</si>
  <si>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</si>
  <si>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</si>
  <si>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</si>
  <si>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</si>
  <si>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</si>
  <si>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</si>
  <si>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</si>
  <si>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</si>
  <si>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</si>
  <si>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</si>
  <si>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</si>
  <si>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</si>
  <si>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</si>
  <si>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</si>
  <si>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</si>
  <si>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</si>
  <si>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</si>
  <si>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</si>
  <si>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</si>
  <si>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</si>
  <si>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</si>
  <si>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</si>
  <si>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</si>
  <si>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</si>
  <si>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</si>
  <si>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</si>
  <si>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</si>
  <si>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</si>
  <si>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</si>
  <si>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</si>
  <si>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</si>
  <si>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</si>
  <si>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</si>
  <si>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</si>
  <si>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</si>
  <si>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</si>
  <si>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</si>
  <si>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</si>
  <si>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</si>
  <si>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</si>
  <si>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</si>
  <si>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</si>
  <si>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</si>
  <si>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</si>
  <si>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</si>
  <si>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</si>
  <si>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</si>
  <si>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</si>
  <si>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</si>
  <si>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</si>
  <si>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</si>
  <si>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</si>
  <si>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</si>
  <si>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</si>
  <si>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</si>
  <si>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</si>
  <si>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</si>
  <si>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</si>
  <si>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</si>
  <si>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</si>
  <si>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</si>
  <si>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</si>
  <si>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</si>
  <si>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</si>
  <si>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</si>
  <si>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</si>
  <si>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</si>
  <si>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</si>
  <si>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</si>
  <si>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</si>
  <si>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</si>
  <si>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</si>
  <si>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</si>
  <si>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</si>
  <si>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</si>
  <si>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</si>
  <si>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</si>
  <si>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</si>
  <si>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</si>
  <si>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</si>
  <si>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</si>
  <si>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</si>
  <si>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</si>
  <si>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</si>
  <si>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</si>
  <si>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</si>
  <si>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</si>
  <si>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</si>
  <si>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</si>
  <si>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</si>
  <si>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</si>
  <si>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</si>
  <si>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</si>
  <si>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</si>
  <si>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</si>
  <si>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</si>
  <si>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</si>
  <si>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</si>
  <si>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</si>
  <si>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</si>
  <si>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</si>
  <si>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</si>
  <si>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</si>
  <si>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</si>
  <si>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</si>
  <si>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</si>
  <si>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</si>
  <si>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</si>
  <si>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</si>
  <si>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</si>
  <si>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</si>
  <si>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</si>
  <si>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</si>
  <si>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</si>
  <si>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</si>
  <si>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</si>
  <si>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</si>
  <si>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</si>
  <si>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</si>
  <si>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</si>
  <si>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</si>
  <si>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</si>
  <si>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</si>
  <si>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</si>
  <si>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</si>
  <si>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</si>
  <si>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</si>
  <si>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</si>
  <si>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</si>
  <si>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</si>
  <si>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</si>
  <si>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</si>
  <si>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</si>
  <si>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</si>
  <si>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</si>
  <si>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</si>
  <si>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</si>
  <si>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</si>
  <si>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</si>
  <si>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</si>
  <si>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</si>
  <si>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</si>
  <si>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</si>
  <si>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</si>
  <si>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</si>
  <si>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</si>
  <si>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</si>
  <si>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</si>
  <si>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</si>
  <si>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</si>
  <si>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</si>
  <si>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</si>
  <si>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</si>
  <si>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</si>
  <si>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</si>
  <si>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</si>
  <si>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</si>
  <si>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</si>
  <si>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</si>
  <si>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</si>
  <si>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</si>
  <si>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</si>
  <si>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</si>
  <si>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</si>
  <si>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</si>
  <si>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</si>
  <si>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</si>
  <si>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</si>
  <si>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</si>
  <si>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</si>
  <si>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</si>
  <si>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</si>
  <si>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</si>
  <si>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</si>
  <si>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</si>
  <si>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</si>
  <si>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</si>
  <si>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</si>
  <si>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</si>
  <si>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</si>
  <si>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</si>
  <si>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</si>
  <si>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</si>
  <si>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</si>
  <si>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</si>
  <si>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</si>
  <si>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</si>
  <si>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</si>
  <si>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</si>
  <si>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</si>
  <si>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</si>
  <si>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</si>
  <si>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</si>
  <si>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</si>
  <si>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</si>
  <si>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</si>
  <si>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</si>
  <si>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</si>
  <si>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</si>
  <si>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</si>
  <si>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</si>
  <si>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</si>
  <si>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</si>
  <si>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</si>
  <si>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</si>
  <si>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</si>
  <si>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</si>
  <si>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</si>
  <si>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</si>
  <si>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</si>
  <si>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</si>
  <si>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</si>
  <si>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</si>
  <si>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</si>
  <si>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</si>
  <si>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</si>
  <si>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</si>
  <si>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</si>
  <si>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</si>
  <si>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</si>
  <si>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</si>
  <si>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</si>
  <si>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</si>
  <si>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</si>
  <si>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</si>
  <si>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</si>
  <si>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</si>
  <si>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</si>
  <si>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</si>
  <si>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</si>
  <si>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</si>
  <si>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</si>
  <si>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</si>
  <si>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</si>
  <si>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</si>
  <si>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</si>
  <si>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</si>
  <si>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</si>
  <si>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</si>
  <si>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</si>
  <si>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</si>
  <si>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</si>
  <si>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</si>
  <si>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</si>
  <si>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</si>
  <si>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</si>
  <si>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</si>
  <si>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</si>
  <si>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</si>
  <si>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</si>
  <si>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</si>
  <si>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</si>
  <si>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</si>
  <si>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</si>
  <si>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</si>
  <si>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</si>
  <si>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</si>
  <si>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</si>
  <si>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</si>
  <si>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</si>
  <si>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</si>
  <si>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</si>
  <si>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</si>
  <si>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</si>
  <si>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</si>
  <si>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</si>
  <si>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</si>
  <si>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</si>
  <si>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</si>
  <si>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</si>
  <si>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</si>
  <si>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</si>
  <si>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</si>
  <si>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</si>
  <si>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</si>
  <si>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</si>
  <si>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</si>
  <si>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</si>
  <si>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</si>
  <si>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</si>
  <si>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</si>
  <si>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</si>
  <si>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</si>
  <si>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</si>
  <si>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</si>
  <si>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</si>
  <si>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</si>
  <si>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</si>
  <si>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</si>
  <si>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</si>
  <si>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</si>
  <si>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</si>
  <si>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</si>
  <si>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</si>
  <si>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</si>
  <si>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</si>
  <si>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</si>
  <si>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</si>
  <si>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</si>
  <si>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</si>
  <si>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</si>
  <si>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</si>
  <si>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</si>
  <si>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</si>
  <si>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</si>
  <si>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</si>
  <si>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</si>
  <si>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</si>
  <si>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</si>
  <si>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</si>
  <si>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</si>
  <si>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</si>
  <si>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</si>
  <si>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</si>
  <si>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</si>
  <si>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</si>
  <si>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</si>
  <si>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</si>
  <si>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</si>
  <si>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</si>
  <si>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</si>
  <si>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</si>
  <si>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</si>
  <si>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</si>
  <si>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</si>
  <si>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</si>
  <si>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</si>
  <si>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</si>
  <si>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</si>
  <si>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</si>
  <si>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</si>
  <si>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</si>
  <si>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</si>
  <si>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</si>
  <si>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</si>
  <si>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</si>
  <si>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</si>
  <si>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</si>
  <si>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</si>
  <si>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</si>
  <si>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</si>
  <si>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</si>
  <si>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</si>
  <si>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</si>
  <si>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</si>
  <si>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</si>
  <si>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</si>
  <si>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</si>
  <si>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</si>
  <si>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</si>
  <si>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</si>
  <si>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</si>
  <si>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</si>
  <si>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</si>
  <si>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</si>
  <si>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</si>
  <si>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</si>
  <si>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</si>
  <si>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</si>
  <si>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</si>
  <si>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</si>
  <si>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</si>
  <si>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</si>
  <si>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</si>
  <si>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</si>
  <si>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</si>
  <si>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</si>
  <si>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</si>
  <si>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</si>
  <si>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</si>
  <si>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</si>
  <si>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</si>
  <si>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</si>
  <si>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</si>
  <si>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</si>
  <si>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</si>
  <si>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</si>
  <si>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</si>
  <si>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</si>
  <si>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</si>
  <si>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</si>
  <si>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</si>
  <si>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</si>
  <si>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</si>
  <si>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</si>
  <si>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</si>
  <si>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</si>
  <si>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</si>
  <si>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</si>
  <si>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</si>
  <si>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</si>
  <si>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</si>
  <si>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</si>
  <si>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</si>
  <si>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</si>
  <si>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</si>
  <si>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</si>
  <si>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</si>
  <si>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</si>
  <si>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</si>
  <si>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</si>
  <si>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</si>
  <si>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</si>
  <si>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</si>
  <si>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</si>
  <si>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</si>
  <si>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</si>
  <si>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</si>
  <si>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</si>
  <si>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</si>
  <si>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</si>
  <si>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</si>
  <si>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</si>
  <si>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</si>
  <si>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</si>
  <si>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</si>
  <si>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</si>
  <si>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</si>
  <si>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</si>
  <si>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</si>
  <si>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</si>
  <si>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</si>
  <si>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</si>
  <si>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</si>
  <si>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</si>
  <si>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</si>
  <si>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</si>
  <si>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</si>
  <si>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</si>
  <si>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</si>
  <si>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</si>
  <si>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</si>
  <si>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</si>
  <si>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</si>
  <si>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</si>
  <si>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</si>
  <si>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</si>
  <si>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</si>
  <si>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</si>
  <si>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</si>
  <si>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</si>
  <si>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</si>
  <si>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</si>
  <si>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</si>
  <si>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</si>
  <si>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</si>
  <si>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</si>
  <si>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</si>
  <si>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</si>
  <si>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</si>
  <si>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</si>
  <si>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</si>
  <si>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</si>
  <si>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</si>
  <si>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</si>
  <si>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</si>
  <si>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</si>
  <si>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</si>
  <si>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</si>
  <si>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</si>
  <si>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</si>
  <si>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</si>
  <si>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</si>
  <si>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</si>
  <si>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</si>
  <si>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</si>
  <si>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</si>
  <si>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</si>
  <si>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</si>
  <si>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</si>
  <si>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</si>
  <si>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</si>
  <si>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</si>
  <si>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</si>
  <si>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</si>
  <si>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</si>
  <si>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</si>
  <si>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</si>
  <si>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</si>
  <si>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</si>
  <si>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</si>
  <si>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</si>
  <si>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</si>
  <si>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</si>
  <si>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</si>
  <si>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</si>
  <si>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</si>
  <si>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</si>
  <si>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</si>
  <si>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</si>
  <si>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</si>
  <si>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</si>
  <si>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</si>
  <si>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</si>
  <si>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</si>
  <si>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</si>
  <si>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</si>
  <si>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</si>
  <si>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</si>
  <si>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</si>
  <si>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</si>
  <si>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</si>
  <si>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</si>
  <si>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</si>
  <si>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</si>
  <si>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</si>
  <si>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</si>
  <si>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</si>
  <si>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</si>
  <si>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</si>
  <si>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</si>
  <si>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</si>
  <si>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</si>
  <si>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</si>
  <si>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</si>
  <si>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</si>
  <si>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</si>
  <si>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</si>
  <si>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</si>
  <si>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</si>
  <si>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</si>
  <si>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</si>
  <si>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</si>
  <si>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</si>
  <si>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</si>
  <si>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</si>
  <si>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</si>
  <si>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</si>
  <si>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</si>
  <si>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</si>
  <si>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</si>
  <si>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</si>
  <si>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</si>
  <si>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</si>
  <si>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</si>
  <si>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</si>
  <si>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</si>
  <si>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</si>
  <si>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</si>
  <si>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</si>
  <si>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</si>
  <si>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</si>
  <si>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</si>
  <si>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</si>
  <si>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</si>
  <si>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</si>
  <si>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</si>
  <si>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</si>
  <si>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</si>
  <si>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</si>
  <si>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</si>
  <si>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</si>
  <si>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</si>
  <si>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</si>
  <si>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</si>
  <si>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</si>
  <si>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</si>
  <si>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</si>
  <si>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</si>
  <si>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</si>
  <si>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</si>
  <si>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</si>
  <si>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</si>
  <si>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</si>
  <si>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</si>
  <si>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</si>
  <si>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</si>
  <si>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</si>
  <si>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</si>
  <si>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</si>
  <si>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</si>
  <si>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</si>
  <si>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</si>
  <si>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</si>
  <si>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</si>
  <si>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</si>
  <si>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</si>
  <si>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</si>
  <si>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</si>
  <si>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</si>
  <si>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</si>
  <si>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</si>
  <si>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</si>
  <si>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</si>
  <si>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</si>
  <si>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</si>
  <si>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</si>
  <si>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</si>
  <si>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</si>
  <si>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</si>
  <si>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</si>
  <si>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</si>
  <si>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</si>
  <si>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</si>
  <si>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</si>
  <si>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</si>
  <si>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</si>
  <si>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</si>
  <si>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</si>
  <si>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</si>
  <si>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</si>
  <si>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</si>
  <si>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</si>
  <si>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</si>
  <si>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</si>
  <si>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</si>
  <si>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</si>
  <si>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</si>
  <si>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</si>
  <si>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</si>
  <si>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</si>
  <si>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</si>
  <si>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</si>
  <si>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</si>
  <si>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</si>
  <si>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</si>
  <si>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</si>
  <si>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</si>
  <si>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</si>
  <si>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</si>
  <si>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</si>
  <si>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</si>
  <si>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</si>
  <si>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</si>
  <si>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</si>
  <si>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</si>
  <si>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</si>
  <si>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</si>
  <si>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</si>
  <si>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</si>
  <si>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</si>
  <si>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</si>
  <si>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</si>
  <si>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</si>
  <si>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</si>
  <si>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</si>
  <si>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</si>
  <si>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</si>
  <si>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</si>
  <si>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</si>
  <si>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</si>
  <si>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</si>
  <si>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</si>
  <si>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</si>
  <si>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</si>
  <si>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</si>
  <si>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</si>
  <si>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</si>
  <si>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</si>
  <si>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</si>
  <si>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</si>
  <si>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</si>
  <si>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</si>
  <si>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</si>
  <si>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</si>
  <si>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</si>
  <si>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</si>
  <si>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</si>
  <si>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</si>
  <si>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</si>
  <si>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</si>
  <si>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</si>
  <si>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</si>
  <si>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</si>
  <si>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</si>
  <si>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</si>
  <si>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</si>
  <si>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</si>
  <si>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</si>
  <si>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</si>
  <si>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</si>
  <si>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</si>
  <si>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</si>
  <si>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</si>
  <si>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</si>
  <si>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</si>
  <si>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</si>
  <si>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</si>
  <si>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</si>
  <si>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</si>
  <si>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</si>
  <si>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</si>
  <si>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</si>
  <si>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</si>
  <si>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</si>
  <si>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</si>
  <si>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</si>
  <si>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</si>
  <si>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</si>
  <si>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</si>
  <si>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</si>
  <si>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</si>
  <si>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</si>
  <si>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</si>
  <si>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</si>
  <si>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</si>
  <si>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</si>
  <si>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</si>
  <si>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</si>
  <si>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</si>
  <si>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</si>
  <si>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</si>
  <si>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</si>
  <si>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</si>
  <si>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</si>
  <si>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</si>
  <si>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</si>
  <si>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</si>
  <si>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</si>
  <si>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</si>
  <si>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</si>
  <si>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</si>
  <si>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</si>
  <si>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</si>
  <si>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</si>
  <si>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</si>
  <si>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</si>
  <si>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</si>
  <si>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</si>
  <si>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</si>
  <si>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</si>
  <si>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</si>
  <si>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</si>
  <si>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</si>
  <si>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</si>
  <si>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</si>
  <si>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</si>
  <si>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</si>
  <si>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</si>
  <si>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</si>
  <si>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</si>
  <si>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</si>
  <si>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</si>
  <si>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</si>
  <si>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</si>
  <si>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</si>
  <si>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</si>
  <si>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</si>
  <si>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</si>
  <si>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</si>
  <si>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</si>
  <si>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</si>
  <si>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</si>
  <si>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</si>
  <si>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</si>
  <si>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</si>
  <si>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</si>
  <si>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</si>
  <si>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</si>
  <si>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</si>
  <si>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</si>
  <si>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</si>
  <si>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</si>
  <si>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</si>
  <si>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</si>
  <si>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</si>
  <si>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</si>
  <si>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</si>
  <si>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</si>
  <si>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</si>
  <si>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</si>
  <si>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</si>
  <si>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</si>
  <si>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</si>
  <si>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</si>
  <si>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</si>
  <si>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</si>
  <si>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</si>
  <si>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</si>
  <si>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</si>
  <si>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</si>
  <si>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</si>
  <si>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</si>
  <si>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</si>
  <si>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</si>
  <si>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</si>
  <si>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</si>
  <si>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</si>
  <si>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</si>
  <si>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</si>
  <si>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</si>
  <si>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</si>
  <si>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</si>
  <si>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</si>
  <si>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</si>
  <si>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</si>
  <si>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</si>
  <si>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</si>
  <si>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</si>
  <si>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</si>
  <si>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</si>
  <si>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</si>
  <si>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</si>
  <si>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</si>
  <si>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</si>
  <si>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</si>
  <si>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</si>
  <si>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</si>
  <si>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</si>
  <si>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</si>
  <si>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</si>
  <si>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</si>
  <si>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</si>
  <si>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</si>
  <si>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</si>
  <si>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</si>
  <si>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</si>
  <si>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</si>
  <si>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</si>
  <si>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</si>
  <si>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</si>
  <si>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</si>
  <si>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</si>
  <si>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</si>
  <si>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</si>
  <si>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</si>
  <si>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</si>
  <si>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</si>
  <si>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</si>
  <si>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</si>
  <si>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</si>
  <si>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</si>
  <si>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</si>
  <si>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</si>
  <si>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</si>
  <si>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</si>
  <si>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</si>
  <si>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</si>
  <si>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</si>
  <si>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</si>
  <si>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</si>
  <si>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</si>
  <si>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</si>
  <si>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</si>
  <si>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</si>
  <si>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</si>
  <si>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</si>
  <si>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</si>
  <si>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</si>
  <si>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</si>
  <si>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</si>
  <si>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</si>
  <si>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</si>
  <si>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</si>
  <si>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</si>
  <si>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</si>
  <si>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</si>
  <si>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</si>
  <si>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</si>
  <si>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</si>
  <si>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</si>
  <si>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</si>
  <si>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</si>
  <si>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</si>
  <si>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</si>
  <si>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</si>
  <si>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</si>
  <si>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</si>
  <si>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</si>
  <si>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</si>
  <si>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</si>
  <si>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</si>
  <si>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</si>
  <si>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</si>
  <si>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</si>
  <si>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</si>
  <si>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</si>
  <si>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</si>
  <si>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</si>
  <si>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</si>
  <si>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</si>
  <si>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</si>
  <si>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</si>
  <si>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</si>
  <si>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</si>
  <si>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</si>
  <si>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</si>
  <si>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</si>
  <si>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</si>
  <si>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</si>
  <si>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</si>
  <si>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</si>
  <si>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</si>
  <si>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</si>
  <si>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</si>
  <si>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</si>
  <si>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</si>
  <si>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</si>
  <si>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</si>
  <si>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</si>
  <si>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</si>
  <si>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</si>
  <si>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</si>
  <si>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</si>
  <si>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</si>
  <si>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</si>
  <si>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</si>
  <si>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</si>
  <si>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</si>
  <si>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</si>
  <si>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</si>
  <si>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</si>
  <si>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</si>
  <si>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</si>
  <si>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</si>
  <si>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</si>
  <si>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</si>
  <si>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</si>
  <si>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</si>
  <si>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</si>
  <si>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</si>
  <si>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</si>
  <si>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</si>
  <si>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</si>
  <si>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</si>
  <si>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</si>
  <si>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</si>
  <si>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</si>
  <si>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</si>
  <si>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</si>
  <si>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</si>
  <si>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</si>
  <si>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</si>
  <si>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</si>
  <si>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</si>
  <si>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</si>
  <si>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</si>
  <si>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</si>
  <si>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</si>
  <si>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</si>
  <si>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</si>
  <si>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</si>
  <si>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</si>
  <si>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</si>
  <si>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</si>
  <si>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</si>
  <si>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</si>
  <si>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</si>
  <si>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</si>
  <si>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</si>
  <si>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</si>
  <si>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</si>
  <si>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</si>
  <si>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</si>
  <si>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</si>
  <si>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</si>
  <si>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</si>
  <si>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</si>
  <si>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</si>
  <si>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</si>
  <si>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</si>
  <si>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</si>
  <si>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</si>
  <si>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</si>
  <si>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</si>
  <si>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</si>
  <si>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</si>
  <si>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</si>
  <si>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</si>
  <si>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</si>
  <si>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</si>
  <si>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</si>
  <si>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</si>
  <si>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</si>
  <si>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</si>
  <si>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</si>
  <si>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</si>
  <si>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</si>
  <si>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</si>
  <si>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</si>
  <si>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</si>
  <si>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</si>
  <si>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</si>
  <si>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</si>
  <si>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</si>
  <si>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</si>
  <si>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</si>
  <si>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</si>
  <si>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</si>
  <si>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</si>
  <si>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</si>
  <si>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</si>
  <si>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</si>
  <si>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</si>
  <si>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</si>
  <si>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</si>
  <si>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</si>
  <si>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</si>
  <si>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</si>
  <si>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</si>
  <si>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</si>
  <si>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</si>
  <si>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</si>
  <si>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</si>
  <si>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</si>
  <si>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</si>
  <si>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</si>
  <si>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</si>
  <si>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</si>
  <si>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</si>
  <si>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</si>
  <si>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</si>
  <si>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</si>
  <si>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</si>
  <si>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</si>
  <si>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</si>
  <si>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</si>
  <si>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</si>
  <si>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</si>
  <si>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</si>
  <si>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</si>
  <si>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</si>
  <si>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</si>
  <si>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</si>
  <si>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</si>
  <si>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</si>
  <si>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</si>
  <si>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</si>
  <si>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</si>
  <si>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</si>
  <si>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</si>
  <si>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</si>
  <si>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</si>
  <si>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</si>
  <si>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</si>
  <si>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</si>
  <si>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</si>
  <si>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</si>
  <si>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</si>
  <si>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</si>
  <si>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</si>
  <si>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</si>
  <si>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</si>
  <si>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</si>
  <si>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</si>
  <si>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</si>
  <si>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</si>
  <si>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</si>
  <si>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</si>
  <si>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</si>
  <si>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</si>
  <si>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</si>
  <si>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</si>
  <si>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</si>
  <si>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</si>
  <si>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</si>
  <si>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</si>
  <si>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</si>
  <si>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</si>
  <si>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</si>
  <si>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</si>
  <si>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</si>
  <si>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</si>
  <si>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</si>
  <si>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</si>
  <si>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</si>
  <si>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</si>
  <si>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</si>
  <si>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</si>
  <si>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</si>
  <si>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</si>
  <si>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</si>
  <si>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</si>
  <si>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</si>
  <si>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</si>
  <si>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</si>
  <si>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</si>
  <si>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</si>
  <si>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</si>
  <si>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</si>
  <si>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</si>
  <si>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</si>
  <si>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</si>
  <si>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</si>
  <si>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</si>
  <si>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</si>
  <si>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</si>
  <si>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</si>
  <si>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</si>
  <si>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</si>
  <si>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</si>
  <si>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</si>
  <si>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</si>
  <si>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</si>
  <si>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</si>
  <si>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</si>
  <si>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</si>
  <si>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</si>
  <si>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</si>
  <si>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</si>
  <si>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</si>
  <si>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</si>
  <si>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</si>
  <si>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</si>
  <si>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</si>
  <si>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</si>
  <si>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</si>
  <si>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</si>
  <si>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</si>
  <si>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</si>
  <si>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</si>
  <si>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</si>
  <si>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</si>
  <si>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</si>
  <si>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</si>
  <si>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</si>
  <si>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</si>
  <si>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</si>
  <si>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</si>
  <si>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</si>
  <si>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</si>
  <si>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</si>
  <si>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</si>
  <si>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</si>
  <si>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</si>
  <si>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</si>
  <si>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</si>
  <si>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</si>
  <si>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</si>
  <si>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</si>
  <si>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</si>
  <si>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</si>
  <si>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</si>
  <si>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</si>
  <si>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</si>
  <si>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</si>
  <si>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</si>
  <si>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</si>
  <si>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</si>
  <si>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</si>
  <si>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</si>
  <si>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</si>
  <si>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</si>
  <si>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</si>
  <si>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</si>
  <si>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</si>
  <si>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</si>
  <si>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</si>
  <si>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</si>
  <si>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</si>
  <si>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</si>
  <si>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</si>
  <si>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</si>
  <si>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</si>
  <si>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</si>
  <si>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</si>
  <si>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</si>
  <si>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</si>
  <si>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</si>
  <si>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</si>
  <si>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</si>
  <si>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</si>
  <si>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</si>
  <si>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</si>
  <si>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</si>
  <si>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</si>
  <si>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</si>
  <si>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</si>
  <si>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</si>
  <si>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</si>
  <si>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</si>
  <si>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</si>
  <si>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</si>
  <si>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</si>
  <si>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</si>
  <si>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</si>
  <si>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</si>
  <si>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</si>
  <si>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</si>
  <si>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</si>
  <si>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</si>
  <si>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</si>
  <si>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</si>
  <si>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</si>
  <si>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</si>
  <si>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</si>
  <si>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</si>
  <si>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</si>
  <si>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</si>
  <si>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</si>
  <si>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</si>
  <si>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</si>
  <si>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</si>
  <si>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</si>
  <si>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</si>
  <si>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</si>
  <si>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</si>
  <si>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</si>
  <si>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</si>
  <si>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</si>
  <si>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</si>
  <si>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</si>
  <si>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</si>
  <si>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</si>
  <si>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</si>
  <si>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</si>
  <si>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</si>
  <si>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</si>
  <si>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</si>
  <si>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</si>
  <si>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</si>
  <si>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</si>
  <si>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</si>
  <si>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</si>
  <si>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</si>
  <si>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</si>
  <si>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</si>
  <si>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</si>
  <si>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</si>
  <si>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</si>
  <si>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</si>
  <si>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</si>
  <si>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</si>
  <si>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</si>
  <si>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</si>
  <si>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</si>
  <si>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</si>
  <si>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</si>
  <si>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</si>
  <si>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</si>
  <si>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</si>
  <si>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</si>
  <si>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</si>
  <si>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</si>
  <si>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</si>
  <si>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</si>
  <si>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</si>
  <si>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</si>
  <si>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</si>
  <si>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</si>
  <si>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</si>
  <si>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</si>
  <si>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</si>
  <si>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</si>
  <si>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</si>
  <si>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</si>
  <si>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</si>
  <si>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</si>
  <si>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</si>
  <si>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</si>
  <si>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</si>
  <si>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</si>
  <si>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</si>
  <si>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</si>
  <si>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</si>
  <si>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</si>
  <si>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</si>
  <si>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</si>
  <si>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</si>
  <si>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</si>
  <si>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</si>
  <si>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</si>
  <si>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</si>
  <si>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</si>
  <si>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</si>
  <si>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</si>
  <si>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</si>
  <si>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</si>
  <si>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</si>
  <si>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</si>
  <si>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</si>
  <si>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</si>
  <si>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</si>
  <si>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</si>
  <si>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</si>
  <si>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</si>
  <si>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</si>
  <si>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</si>
  <si>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</si>
  <si>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</si>
  <si>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</si>
  <si>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</si>
  <si>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</si>
  <si>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</si>
  <si>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</si>
  <si>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</si>
  <si>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</si>
  <si>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</si>
  <si>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</si>
  <si>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</si>
  <si>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</si>
  <si>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</si>
  <si>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</si>
  <si>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</si>
  <si>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</si>
  <si>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</si>
  <si>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</si>
  <si>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</si>
  <si>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</si>
  <si>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</si>
  <si>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</si>
  <si>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</si>
  <si>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</si>
  <si>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</si>
  <si>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</si>
  <si>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</si>
  <si>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</si>
  <si>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</si>
  <si>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</si>
  <si>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</si>
  <si>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</si>
  <si>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</si>
  <si>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</si>
  <si>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</si>
  <si>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</si>
  <si>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</si>
  <si>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</si>
  <si>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</si>
  <si>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</si>
  <si>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</si>
  <si>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</si>
  <si>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</si>
  <si>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</si>
  <si>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</si>
  <si>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</si>
  <si>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</si>
  <si>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</si>
  <si>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</si>
  <si>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</si>
  <si>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</si>
  <si>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</si>
  <si>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</si>
  <si>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</si>
  <si>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</si>
  <si>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</si>
  <si>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</si>
  <si>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</si>
  <si>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</si>
  <si>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</si>
  <si>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</si>
  <si>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</si>
  <si>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</si>
  <si>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</si>
  <si>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</si>
  <si>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</si>
  <si>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</si>
  <si>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</si>
  <si>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</si>
  <si>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</si>
  <si>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</si>
  <si>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</si>
  <si>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</si>
  <si>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</si>
  <si>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</si>
  <si>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</si>
  <si>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</si>
  <si>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</si>
  <si>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</si>
  <si>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</si>
  <si>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</si>
  <si>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</si>
  <si>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</si>
  <si>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</si>
  <si>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</si>
  <si>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</si>
  <si>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</si>
  <si>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</si>
  <si>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</si>
  <si>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</si>
  <si>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</si>
  <si>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</si>
  <si>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</si>
  <si>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</si>
  <si>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</si>
  <si>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</si>
  <si>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</si>
  <si>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</si>
  <si>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</si>
  <si>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</si>
  <si>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</si>
  <si>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</si>
  <si>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</si>
  <si>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</si>
  <si>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</si>
  <si>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</si>
  <si>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</si>
  <si>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</si>
  <si>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</si>
  <si>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</si>
  <si>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</si>
  <si>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</si>
  <si>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</si>
  <si>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</si>
  <si>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</si>
  <si>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</si>
  <si>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</si>
  <si>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</si>
  <si>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</si>
  <si>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</si>
  <si>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</si>
  <si>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</si>
  <si>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</si>
  <si>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</si>
  <si>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</si>
  <si>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</si>
  <si>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</si>
  <si>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</si>
  <si>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</si>
  <si>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</si>
  <si>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</si>
  <si>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</si>
  <si>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</si>
  <si>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</si>
  <si>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</si>
  <si>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</si>
  <si>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</si>
  <si>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</si>
  <si>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</si>
  <si>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</si>
  <si>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</si>
  <si>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</si>
  <si>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</si>
  <si>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</si>
  <si>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</si>
  <si>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</si>
  <si>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</si>
  <si>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</si>
  <si>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</si>
  <si>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</si>
  <si>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</si>
  <si>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</si>
  <si>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</si>
  <si>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</si>
  <si>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</si>
  <si>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</si>
  <si>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</si>
  <si>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</si>
  <si>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</si>
  <si>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</si>
  <si>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</si>
  <si>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</si>
  <si>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</si>
  <si>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</si>
  <si>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</si>
  <si>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</si>
  <si>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</si>
  <si>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</si>
  <si>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</si>
  <si>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</si>
  <si>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</si>
  <si>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</si>
  <si>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</si>
  <si>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</si>
  <si>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</si>
  <si>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</si>
  <si>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</si>
  <si>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</si>
  <si>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</si>
  <si>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</si>
  <si>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</si>
  <si>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</si>
  <si>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</si>
  <si>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</si>
  <si>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</si>
  <si>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</si>
  <si>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</si>
  <si>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</si>
  <si>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</si>
  <si>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</si>
  <si>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</si>
  <si>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</si>
  <si>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</si>
  <si>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</si>
  <si>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</si>
  <si>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</si>
  <si>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</si>
  <si>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</si>
  <si>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</si>
  <si>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</si>
  <si>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</si>
  <si>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</si>
  <si>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</si>
  <si>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</si>
  <si>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</si>
  <si>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</si>
  <si>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</si>
  <si>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</si>
  <si>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</si>
  <si>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</si>
  <si>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</si>
  <si>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</si>
  <si>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</si>
  <si>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</si>
  <si>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</si>
  <si>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</si>
  <si>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</si>
  <si>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</si>
  <si>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</si>
  <si>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</si>
  <si>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</si>
  <si>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</si>
  <si>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</si>
  <si>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</si>
  <si>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</si>
  <si>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</si>
  <si>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</si>
  <si>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</si>
  <si>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</si>
  <si>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</si>
  <si>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</si>
  <si>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</si>
  <si>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</si>
  <si>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</si>
  <si>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</si>
  <si>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</si>
  <si>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</si>
  <si>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</si>
  <si>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</si>
  <si>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</si>
  <si>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</si>
  <si>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</si>
  <si>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</si>
  <si>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</si>
  <si>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</si>
  <si>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</si>
  <si>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</si>
  <si>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</si>
  <si>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</si>
  <si>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</si>
  <si>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</si>
  <si>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</si>
  <si>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</si>
  <si>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</si>
  <si>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</si>
  <si>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</si>
  <si>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</si>
  <si>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</si>
  <si>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</si>
  <si>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</si>
  <si>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</si>
  <si>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</si>
  <si>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</si>
  <si>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</si>
  <si>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</si>
  <si>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</si>
  <si>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</si>
  <si>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</si>
  <si>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</si>
  <si>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</si>
  <si>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</si>
  <si>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</si>
  <si>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</si>
  <si>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</si>
  <si>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</si>
  <si>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</si>
  <si>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</si>
  <si>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</si>
  <si>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</si>
  <si>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</si>
  <si>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</si>
  <si>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</si>
  <si>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</si>
  <si>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</si>
  <si>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</si>
  <si>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</si>
  <si>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</si>
  <si>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</si>
  <si>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</si>
  <si>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</si>
  <si>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</si>
  <si>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</si>
  <si>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</si>
  <si>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</si>
  <si>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</si>
  <si>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</si>
  <si>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</si>
  <si>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</si>
  <si>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</si>
  <si>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</si>
  <si>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</si>
  <si>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</si>
  <si>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</si>
  <si>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</si>
  <si>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</si>
  <si>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</si>
  <si>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</si>
  <si>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</si>
  <si>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</si>
  <si>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</si>
  <si>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</si>
  <si>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</si>
  <si>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</si>
  <si>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</si>
  <si>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</si>
  <si>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</si>
  <si>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</si>
  <si>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</si>
  <si>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</si>
  <si>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</si>
  <si>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</si>
  <si>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</si>
  <si>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</si>
  <si>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</si>
  <si>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</si>
  <si>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</si>
  <si>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</si>
  <si>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</si>
  <si>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</si>
  <si>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</si>
  <si>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</si>
  <si>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</si>
  <si>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</si>
  <si>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</si>
  <si>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</si>
  <si>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</si>
  <si>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</si>
  <si>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</si>
  <si>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</si>
  <si>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</si>
  <si>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</si>
  <si>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</si>
  <si>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</si>
  <si>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</si>
  <si>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</si>
  <si>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</si>
  <si>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</si>
  <si>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</si>
  <si>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</si>
  <si>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</si>
  <si>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</si>
  <si>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</si>
  <si>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</si>
  <si>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</si>
  <si>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</si>
  <si>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</si>
  <si>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</si>
  <si>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</si>
  <si>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</si>
  <si>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</si>
  <si>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</si>
  <si>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</si>
  <si>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</si>
  <si>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</si>
  <si>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</si>
  <si>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</si>
  <si>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</si>
  <si>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</si>
  <si>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</si>
  <si>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</si>
  <si>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</si>
  <si>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</si>
  <si>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</si>
  <si>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</si>
  <si>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</si>
  <si>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</si>
  <si>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</si>
  <si>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</si>
  <si>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</si>
  <si>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</si>
  <si>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</si>
  <si>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</si>
  <si>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</si>
  <si>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</si>
  <si>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</si>
  <si>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</si>
  <si>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</si>
  <si>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</si>
  <si>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</si>
  <si>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</si>
  <si>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</si>
  <si>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</si>
  <si>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</si>
  <si>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</si>
  <si>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</si>
  <si>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</si>
  <si>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</si>
  <si>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</si>
  <si>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</si>
  <si>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</si>
  <si>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</si>
  <si>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</si>
  <si>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</si>
  <si>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</si>
  <si>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</si>
  <si>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</si>
  <si>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</si>
  <si>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</si>
  <si>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</si>
  <si>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</si>
  <si>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</si>
  <si>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</si>
  <si>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</si>
  <si>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</si>
  <si>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</si>
  <si>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</si>
  <si>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</si>
  <si>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</si>
  <si>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</si>
  <si>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</si>
  <si>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</si>
  <si>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</si>
  <si>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</si>
  <si>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</si>
  <si>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</si>
  <si>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</si>
  <si>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</si>
  <si>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</si>
  <si>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</si>
  <si>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</si>
  <si>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</si>
  <si>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</si>
  <si>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</si>
  <si>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</si>
  <si>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</si>
  <si>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</si>
  <si>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</si>
  <si>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</si>
  <si>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</si>
  <si>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</si>
  <si>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</si>
  <si>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</si>
  <si>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</si>
  <si>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</si>
  <si>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</si>
  <si>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</si>
  <si>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</si>
  <si>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</si>
  <si>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</si>
  <si>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</si>
  <si>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</si>
  <si>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</si>
  <si>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</si>
  <si>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</si>
  <si>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</si>
  <si>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</si>
  <si>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</si>
  <si>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</si>
  <si>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</si>
  <si>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</si>
  <si>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</si>
  <si>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</si>
  <si>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</si>
  <si>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</si>
  <si>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</si>
  <si>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</si>
  <si>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</si>
  <si>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</si>
  <si>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</si>
  <si>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</si>
  <si>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</si>
  <si>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</si>
  <si>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</si>
  <si>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</si>
  <si>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</si>
  <si>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</si>
  <si>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</si>
  <si>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</si>
  <si>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</si>
  <si>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</si>
  <si>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</si>
  <si>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</si>
  <si>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</si>
  <si>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</si>
  <si>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</si>
  <si>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</si>
  <si>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</si>
  <si>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</si>
  <si>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</si>
  <si>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</si>
  <si>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</si>
  <si>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</si>
  <si>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</si>
  <si>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</si>
  <si>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</si>
  <si>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</si>
  <si>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</si>
  <si>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</si>
  <si>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</si>
  <si>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</si>
  <si>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</si>
  <si>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</si>
  <si>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</si>
  <si>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</si>
  <si>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</si>
  <si>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</si>
  <si>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</si>
  <si>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</si>
  <si>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</si>
  <si>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</si>
  <si>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</si>
  <si>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</si>
  <si>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</si>
  <si>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</si>
  <si>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</si>
  <si>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</si>
  <si>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</si>
  <si>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</si>
  <si>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</si>
  <si>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</si>
  <si>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</si>
  <si>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</si>
  <si>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</si>
  <si>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</si>
  <si>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</si>
  <si>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</si>
  <si>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</si>
  <si>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</si>
  <si>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</si>
  <si>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</si>
  <si>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</si>
  <si>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</si>
  <si>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</si>
  <si>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</si>
  <si>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</si>
  <si>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</si>
  <si>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</si>
  <si>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</si>
  <si>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</si>
  <si>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</si>
  <si>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</si>
  <si>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</si>
  <si>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</si>
  <si>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</si>
  <si>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</si>
  <si>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</si>
  <si>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</si>
  <si>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</si>
  <si>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</si>
  <si>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</si>
  <si>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</si>
  <si>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</si>
  <si>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</si>
  <si>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</si>
  <si>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</si>
  <si>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</si>
  <si>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</si>
  <si>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</si>
  <si>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</si>
  <si>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</si>
  <si>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</si>
  <si>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</si>
  <si>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</si>
  <si>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</si>
  <si>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</si>
  <si>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</si>
  <si>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</si>
  <si>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</si>
  <si>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</si>
  <si>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</si>
  <si>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</si>
  <si>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</si>
  <si>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</si>
  <si>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</si>
  <si>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</si>
  <si>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</si>
  <si>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</si>
  <si>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</si>
  <si>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</si>
  <si>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</si>
  <si>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</si>
  <si>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</si>
  <si>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</si>
  <si>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</si>
  <si>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</si>
  <si>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</si>
  <si>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</si>
  <si>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</si>
  <si>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</si>
  <si>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</si>
  <si>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</si>
  <si>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</si>
  <si>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</si>
  <si>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</si>
  <si>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</si>
  <si>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</si>
  <si>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</si>
  <si>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</si>
  <si>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</si>
  <si>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</si>
  <si>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</si>
  <si>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</si>
  <si>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</si>
  <si>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</si>
  <si>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</si>
  <si>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</si>
  <si>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</si>
  <si>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</si>
  <si>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</si>
  <si>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</si>
  <si>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</si>
  <si>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</si>
  <si>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</si>
  <si>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</si>
  <si>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</si>
  <si>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</si>
  <si>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</si>
  <si>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</si>
  <si>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</si>
  <si>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</si>
  <si>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</si>
  <si>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</si>
  <si>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</si>
  <si>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</si>
  <si>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</si>
  <si>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</si>
  <si>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</si>
  <si>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</si>
  <si>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</si>
  <si>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</si>
  <si>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</si>
  <si>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</si>
  <si>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</si>
  <si>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</si>
  <si>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</si>
  <si>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</si>
  <si>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</si>
  <si>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</si>
  <si>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</si>
  <si>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</si>
  <si>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</si>
  <si>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</si>
  <si>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</si>
  <si>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</si>
  <si>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</si>
  <si>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</si>
  <si>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</si>
  <si>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</si>
  <si>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</si>
  <si>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</si>
  <si>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</si>
  <si>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</si>
  <si>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</si>
  <si>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</si>
  <si>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</si>
  <si>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</si>
  <si>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</si>
  <si>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</si>
  <si>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</si>
  <si>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</si>
  <si>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</si>
  <si>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</si>
  <si>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</si>
  <si>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</si>
  <si>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</si>
  <si>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</si>
  <si>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</si>
  <si>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</si>
  <si>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</si>
  <si>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</si>
  <si>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</si>
  <si>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</si>
  <si>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</si>
  <si>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</si>
  <si>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</si>
  <si>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</si>
  <si>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</si>
  <si>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</si>
  <si>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</si>
  <si>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</si>
  <si>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</si>
  <si>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</si>
  <si>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</si>
  <si>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</si>
  <si>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</si>
  <si>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</si>
  <si>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</si>
  <si>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</si>
  <si>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</si>
  <si>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</si>
  <si>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</si>
  <si>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</si>
  <si>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</si>
  <si>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</si>
  <si>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</si>
  <si>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</si>
  <si>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</si>
  <si>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</si>
  <si>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</si>
  <si>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</si>
  <si>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</si>
  <si>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</si>
  <si>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</si>
  <si>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</si>
  <si>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</si>
  <si>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</si>
  <si>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</si>
  <si>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</si>
  <si>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</si>
  <si>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</si>
  <si>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</si>
  <si>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</si>
  <si>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</si>
  <si>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</si>
  <si>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</si>
  <si>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</si>
  <si>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</si>
  <si>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</si>
  <si>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</si>
  <si>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</si>
  <si>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</si>
  <si>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</si>
  <si>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</si>
  <si>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</si>
  <si>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</si>
  <si>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</si>
  <si>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</si>
  <si>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</si>
  <si>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</si>
  <si>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</si>
  <si>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</si>
  <si>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</si>
  <si>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</si>
  <si>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</si>
  <si>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</si>
  <si>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</si>
  <si>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</si>
  <si>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</si>
  <si>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</si>
  <si>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</si>
  <si>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</si>
  <si>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</si>
  <si>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</si>
  <si>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</si>
  <si>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</si>
  <si>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</si>
  <si>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</si>
  <si>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</si>
  <si>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</si>
  <si>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</si>
  <si>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</si>
  <si>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</si>
  <si>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</si>
  <si>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</si>
  <si>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</si>
  <si>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</si>
  <si>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</si>
  <si>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</si>
  <si>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</si>
  <si>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</si>
  <si>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</si>
  <si>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</si>
  <si>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</si>
  <si>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</si>
  <si>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</si>
  <si>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</si>
  <si>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</si>
  <si>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</si>
  <si>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</si>
  <si>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</si>
  <si>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</si>
  <si>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</si>
  <si>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</si>
  <si>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</si>
  <si>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</si>
  <si>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</si>
  <si>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</si>
  <si>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</si>
  <si>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</si>
  <si>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</si>
  <si>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</si>
  <si>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</si>
  <si>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</si>
  <si>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</si>
  <si>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</si>
  <si>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</si>
  <si>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</si>
  <si>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</si>
  <si>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</si>
  <si>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</si>
  <si>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</si>
  <si>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</si>
  <si>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</si>
  <si>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</si>
  <si>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</si>
  <si>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</si>
  <si>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</si>
  <si>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</si>
  <si>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</si>
  <si>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</si>
  <si>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</si>
  <si>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</si>
  <si>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</si>
  <si>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</si>
  <si>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</si>
  <si>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</si>
  <si>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</si>
  <si>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</si>
  <si>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</si>
  <si>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</si>
  <si>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</si>
  <si>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</si>
  <si>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</si>
  <si>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</si>
  <si>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</si>
  <si>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</si>
  <si>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</si>
  <si>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</si>
  <si>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</si>
  <si>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</si>
  <si>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</si>
  <si>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</si>
  <si>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</si>
  <si>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</si>
  <si>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</si>
  <si>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</si>
  <si>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</si>
  <si>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</si>
  <si>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</si>
  <si>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</si>
  <si>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</si>
  <si>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</si>
  <si>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</si>
  <si>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</si>
  <si>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</si>
  <si>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</si>
  <si>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</si>
  <si>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</si>
  <si>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</si>
  <si>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</si>
  <si>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</si>
  <si>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</si>
  <si>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</si>
  <si>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</si>
  <si>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</si>
  <si>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</si>
  <si>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</si>
  <si>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</si>
  <si>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</si>
  <si>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</si>
  <si>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</si>
  <si>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</si>
  <si>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</si>
  <si>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</si>
  <si>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</si>
  <si>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</si>
  <si>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</si>
  <si>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</si>
  <si>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</si>
  <si>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</si>
  <si>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</si>
  <si>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</si>
  <si>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</si>
  <si>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</si>
  <si>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</si>
  <si>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</si>
  <si>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</si>
  <si>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</si>
  <si>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</si>
  <si>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</si>
  <si>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</si>
  <si>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</si>
  <si>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</si>
  <si>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</si>
  <si>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</si>
  <si>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</si>
  <si>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</si>
  <si>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</si>
  <si>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</si>
  <si>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</si>
  <si>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</si>
  <si>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</si>
  <si>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</si>
  <si>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</si>
  <si>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</si>
  <si>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</si>
  <si>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</si>
  <si>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</si>
  <si>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</si>
  <si>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</si>
  <si>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</si>
  <si>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</si>
  <si>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</si>
  <si>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</si>
  <si>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</si>
  <si>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</si>
  <si>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</si>
  <si>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</si>
  <si>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</si>
  <si>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</si>
  <si>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</si>
  <si>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</si>
  <si>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</si>
  <si>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</si>
  <si>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</si>
  <si>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</si>
  <si>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</si>
  <si>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</si>
  <si>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</si>
  <si>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</si>
  <si>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</si>
  <si>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</si>
  <si>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</si>
  <si>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</si>
  <si>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</si>
  <si>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</si>
  <si>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</si>
  <si>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</si>
  <si>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</si>
  <si>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</si>
  <si>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</si>
  <si>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</si>
  <si>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</si>
  <si>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</si>
  <si>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</si>
  <si>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</si>
  <si>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</si>
  <si>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</si>
  <si>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</si>
  <si>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</si>
  <si>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</si>
  <si>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</si>
  <si>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</si>
  <si>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</si>
  <si>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</si>
  <si>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</si>
  <si>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</si>
  <si>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</si>
  <si>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</si>
  <si>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</si>
  <si>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</si>
  <si>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</si>
  <si>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</si>
  <si>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</si>
  <si>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</si>
  <si>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</si>
  <si>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</si>
  <si>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</si>
  <si>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</si>
  <si>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</si>
  <si>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</si>
  <si>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</si>
  <si>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</si>
  <si>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</si>
  <si>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</si>
  <si>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</si>
  <si>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</si>
  <si>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</si>
  <si>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</si>
  <si>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</si>
  <si>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</si>
  <si>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</si>
  <si>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</si>
  <si>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</si>
  <si>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</si>
  <si>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</si>
  <si>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</si>
  <si>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</si>
  <si>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</si>
  <si>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</si>
  <si>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</si>
  <si>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</si>
  <si>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</si>
  <si>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</si>
  <si>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</si>
  <si>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</si>
  <si>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</si>
  <si>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</si>
  <si>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</si>
  <si>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</si>
  <si>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</si>
  <si>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</si>
  <si>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</si>
  <si>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</si>
  <si>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</si>
  <si>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</si>
  <si>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</si>
  <si>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</si>
  <si>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</si>
  <si>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</si>
  <si>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</si>
  <si>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</si>
  <si>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</si>
  <si>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</si>
  <si>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</si>
  <si>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</si>
  <si>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</si>
  <si>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</si>
  <si>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</si>
  <si>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</si>
  <si>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</si>
  <si>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</si>
  <si>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</si>
  <si>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</si>
  <si>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</si>
  <si>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</si>
  <si>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</si>
  <si>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</si>
  <si>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</si>
  <si>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</si>
  <si>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</si>
  <si>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</si>
  <si>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</si>
  <si>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</si>
  <si>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</si>
  <si>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</si>
  <si>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</si>
  <si>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</si>
  <si>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</si>
  <si>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</si>
  <si>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</si>
  <si>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</si>
  <si>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</si>
  <si>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</si>
  <si>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</si>
  <si>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</si>
  <si>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</si>
  <si>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</si>
  <si>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</si>
  <si>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</si>
  <si>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</si>
  <si>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</si>
  <si>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</si>
  <si>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</si>
  <si>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</si>
  <si>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</si>
  <si>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</si>
  <si>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</si>
  <si>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</si>
  <si>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</si>
  <si>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</si>
  <si>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</si>
  <si>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</si>
  <si>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</si>
  <si>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</si>
  <si>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</si>
  <si>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</si>
  <si>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</si>
  <si>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</si>
  <si>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</si>
  <si>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</si>
  <si>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</si>
  <si>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</si>
  <si>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</si>
  <si>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</si>
  <si>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</si>
  <si>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</si>
  <si>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</si>
  <si>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</si>
  <si>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</si>
  <si>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</si>
  <si>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</si>
  <si>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</si>
  <si>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</si>
  <si>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</si>
  <si>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</si>
  <si>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</si>
  <si>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</si>
  <si>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</si>
  <si>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</si>
  <si>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</si>
  <si>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</si>
  <si>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</si>
  <si>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</si>
  <si>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</si>
  <si>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</si>
  <si>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</si>
  <si>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</si>
  <si>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</si>
  <si>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</si>
  <si>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</si>
  <si>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</si>
  <si>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</si>
  <si>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</si>
  <si>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</si>
  <si>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</si>
  <si>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</si>
  <si>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</si>
  <si>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</si>
  <si>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</si>
  <si>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</si>
  <si>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</si>
  <si>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</si>
  <si>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</si>
  <si>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</si>
  <si>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</si>
  <si>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</si>
  <si>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</si>
  <si>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</si>
  <si>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</si>
  <si>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</si>
  <si>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</si>
  <si>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</si>
  <si>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</si>
  <si>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</si>
  <si>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</si>
  <si>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</si>
  <si>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</si>
  <si>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</si>
  <si>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</si>
  <si>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</si>
  <si>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</si>
  <si>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</si>
  <si>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</si>
  <si>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</si>
  <si>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</si>
  <si>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</si>
  <si>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</si>
  <si>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</si>
  <si>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</si>
  <si>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</si>
  <si>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</si>
  <si>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</si>
  <si>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</si>
  <si>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</si>
  <si>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</si>
  <si>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</si>
  <si>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</si>
  <si>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</si>
  <si>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</si>
  <si>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</si>
  <si>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</si>
  <si>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</si>
  <si>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</si>
  <si>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</si>
  <si>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</si>
  <si>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</si>
  <si>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</si>
  <si>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</si>
  <si>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</si>
  <si>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</si>
  <si>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</si>
  <si>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</si>
  <si>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</si>
  <si>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</si>
  <si>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</si>
  <si>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</si>
  <si>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</si>
  <si>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</si>
  <si>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</si>
  <si>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</si>
  <si>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</si>
  <si>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</si>
  <si>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</si>
  <si>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</si>
  <si>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</si>
  <si>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</si>
  <si>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</si>
  <si>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</si>
  <si>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</si>
  <si>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</si>
  <si>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</si>
  <si>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</si>
  <si>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</si>
  <si>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</si>
  <si>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</si>
  <si>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</si>
  <si>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</si>
  <si>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</si>
  <si>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</si>
  <si>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</si>
  <si>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</si>
  <si>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</si>
  <si>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</si>
  <si>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</si>
  <si>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</si>
  <si>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</si>
  <si>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</si>
  <si>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</si>
  <si>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</si>
  <si>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</si>
  <si>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</si>
  <si>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</si>
  <si>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</si>
  <si>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</si>
  <si>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</si>
  <si>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</si>
  <si>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</si>
  <si>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</si>
  <si>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</si>
  <si>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</si>
  <si>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</si>
  <si>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</si>
  <si>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</si>
  <si>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</si>
  <si>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</si>
  <si>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</si>
  <si>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</si>
  <si>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</si>
  <si>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</si>
  <si>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</si>
  <si>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</si>
  <si>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</si>
  <si>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</si>
  <si>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</si>
  <si>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</si>
  <si>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</si>
  <si>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</si>
  <si>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</si>
  <si>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</si>
  <si>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</si>
  <si>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</si>
  <si>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</si>
  <si>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</si>
  <si>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</si>
  <si>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</si>
  <si>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</si>
  <si>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</si>
  <si>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</si>
  <si>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</si>
  <si>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</si>
  <si>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</si>
  <si>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</si>
  <si>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</si>
  <si>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</si>
  <si>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</si>
  <si>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</si>
  <si>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</si>
  <si>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</si>
  <si>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</si>
  <si>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</si>
  <si>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</si>
  <si>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</si>
  <si>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</si>
  <si>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</si>
  <si>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</si>
  <si>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</si>
  <si>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</si>
  <si>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</si>
  <si>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</si>
  <si>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</si>
  <si>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</si>
  <si>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</si>
  <si>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</si>
  <si>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</si>
  <si>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</si>
  <si>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</si>
  <si>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</si>
  <si>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</si>
  <si>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</si>
  <si>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</si>
  <si>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</si>
  <si>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</si>
  <si>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</si>
  <si>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</si>
  <si>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</si>
  <si>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</si>
  <si>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</si>
  <si>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</si>
  <si>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</si>
  <si>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</si>
  <si>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</si>
  <si>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</si>
  <si>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</si>
  <si>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</si>
  <si>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</si>
  <si>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</si>
  <si>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</si>
  <si>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</si>
  <si>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</si>
  <si>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</si>
  <si>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</si>
  <si>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</si>
  <si>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</si>
  <si>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</si>
  <si>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</si>
  <si>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</si>
  <si>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</si>
  <si>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</si>
  <si>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</si>
  <si>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</si>
  <si>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</si>
  <si>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</si>
  <si>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</si>
  <si>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</si>
  <si>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</si>
  <si>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</si>
  <si>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</si>
  <si>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</si>
  <si>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</si>
  <si>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</si>
  <si>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</si>
  <si>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</si>
  <si>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</si>
  <si>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</si>
  <si>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</si>
  <si>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</si>
  <si>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</si>
  <si>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</si>
  <si>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</si>
  <si>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</si>
  <si>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</si>
  <si>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</si>
  <si>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</si>
  <si>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</si>
  <si>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</si>
  <si>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</si>
  <si>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</si>
  <si>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</si>
  <si>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</si>
  <si>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</si>
  <si>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</si>
  <si>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</si>
  <si>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</si>
  <si>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</si>
  <si>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</si>
  <si>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</si>
  <si>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</si>
  <si>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</si>
  <si>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</si>
  <si>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</si>
  <si>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</si>
  <si>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</si>
  <si>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</si>
  <si>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</si>
  <si>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</si>
  <si>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</si>
  <si>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</si>
  <si>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</si>
  <si>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</si>
  <si>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</si>
  <si>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</si>
  <si>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</si>
  <si>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</si>
  <si>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</si>
  <si>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</si>
  <si>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</si>
  <si>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</si>
  <si>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</si>
  <si>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</si>
  <si>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</si>
  <si>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</si>
  <si>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</si>
  <si>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</si>
  <si>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</si>
  <si>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</si>
  <si>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</si>
  <si>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</si>
  <si>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</si>
  <si>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</si>
  <si>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</si>
  <si>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</si>
  <si>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</si>
  <si>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</si>
  <si>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</si>
  <si>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</si>
  <si>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</si>
  <si>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</si>
  <si>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</si>
  <si>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</si>
  <si>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</si>
  <si>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</si>
  <si>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</si>
  <si>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</si>
  <si>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</si>
  <si>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</si>
  <si>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</si>
  <si>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</si>
  <si>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</si>
  <si>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</si>
  <si>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</si>
  <si>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</si>
  <si>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</si>
  <si>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</si>
  <si>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</si>
  <si>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</si>
  <si>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</si>
  <si>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</si>
  <si>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</si>
  <si>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</si>
  <si>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</si>
  <si>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</si>
  <si>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</si>
  <si>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</si>
  <si>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</si>
  <si>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</si>
  <si>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</si>
  <si>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</si>
  <si>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</si>
  <si>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</si>
  <si>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</si>
  <si>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</si>
  <si>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</si>
  <si>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</si>
  <si>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</si>
  <si>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</si>
  <si>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</si>
  <si>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</si>
  <si>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</si>
  <si>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</si>
  <si>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</si>
  <si>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</si>
  <si>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</si>
  <si>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</si>
  <si>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</si>
  <si>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</si>
  <si>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</si>
  <si>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</si>
  <si>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</si>
  <si>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</si>
  <si>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</si>
  <si>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</si>
  <si>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</si>
  <si>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</si>
  <si>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</si>
  <si>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</si>
  <si>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</si>
  <si>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</si>
  <si>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</si>
  <si>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</si>
  <si>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</si>
  <si>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</si>
  <si>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</si>
  <si>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</si>
  <si>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</si>
  <si>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</si>
  <si>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</si>
  <si>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</si>
  <si>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</si>
  <si>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</si>
  <si>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</si>
  <si>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</si>
  <si>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</si>
  <si>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</si>
  <si>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</si>
  <si>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</si>
  <si>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</si>
  <si>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</si>
  <si>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</si>
  <si>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</si>
  <si>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</si>
  <si>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</si>
  <si>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</si>
  <si>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</si>
  <si>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</si>
  <si>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</si>
  <si>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</si>
  <si>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</si>
  <si>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</si>
  <si>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</si>
  <si>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</si>
  <si>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</si>
  <si>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</si>
  <si>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</si>
  <si>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</si>
  <si>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</si>
  <si>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</si>
  <si>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</si>
  <si>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</si>
  <si>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</si>
  <si>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</si>
  <si>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</si>
  <si>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</si>
  <si>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</si>
  <si>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</si>
  <si>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</si>
  <si>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</si>
  <si>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</si>
  <si>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</si>
  <si>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</si>
  <si>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</si>
  <si>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</si>
  <si>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</si>
  <si>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</si>
  <si>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</si>
  <si>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</si>
  <si>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</si>
  <si>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</si>
  <si>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</si>
  <si>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</si>
  <si>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</si>
  <si>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</si>
  <si>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</si>
  <si>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</si>
  <si>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</si>
  <si>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</si>
  <si>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</si>
  <si>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</si>
  <si>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</si>
  <si>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</si>
  <si>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</si>
  <si>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</si>
  <si>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</si>
  <si>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</si>
  <si>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</si>
  <si>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</si>
  <si>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</si>
  <si>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</si>
  <si>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</si>
  <si>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</si>
  <si>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</si>
  <si>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</si>
  <si>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</si>
  <si>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</si>
  <si>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</si>
  <si>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</si>
  <si>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</si>
  <si>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</si>
  <si>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</si>
  <si>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</si>
  <si>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</si>
  <si>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</si>
  <si>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</si>
  <si>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</si>
  <si>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</si>
  <si>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</si>
  <si>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</si>
  <si>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</si>
  <si>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</si>
  <si>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</si>
  <si>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</si>
  <si>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</si>
  <si>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</si>
  <si>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</si>
  <si>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</si>
  <si>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</si>
  <si>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</si>
  <si>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</si>
  <si>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</si>
  <si>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</si>
  <si>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</si>
  <si>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</si>
  <si>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</si>
  <si>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</si>
  <si>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</si>
  <si>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</si>
  <si>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</si>
  <si>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</si>
  <si>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</si>
  <si>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</si>
  <si>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</si>
  <si>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</si>
  <si>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</si>
  <si>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</si>
  <si>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</si>
  <si>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</si>
  <si>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</si>
  <si>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</si>
  <si>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</si>
  <si>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</si>
  <si>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</si>
  <si>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</si>
  <si>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</si>
  <si>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</si>
  <si>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</si>
  <si>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</si>
  <si>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</si>
  <si>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</si>
  <si>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</si>
  <si>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</si>
  <si>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</si>
  <si>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</si>
  <si>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</si>
  <si>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</si>
  <si>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</si>
  <si>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</si>
  <si>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</si>
  <si>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</si>
  <si>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</si>
  <si>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</si>
  <si>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</si>
  <si>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</si>
  <si>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</si>
  <si>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</si>
  <si>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</si>
  <si>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</si>
  <si>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</si>
  <si>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</si>
  <si>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</si>
  <si>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</si>
  <si>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</si>
  <si>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</si>
  <si>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</si>
  <si>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</si>
  <si>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</si>
  <si>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</si>
  <si>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</si>
  <si>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</si>
  <si>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</si>
  <si>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</si>
  <si>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</si>
  <si>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</si>
  <si>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</si>
  <si>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</si>
  <si>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</si>
  <si>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</si>
  <si>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</si>
  <si>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</si>
  <si>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</si>
  <si>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</si>
  <si>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</si>
  <si>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</si>
  <si>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</si>
  <si>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</si>
  <si>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</si>
  <si>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</si>
  <si>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</si>
  <si>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</si>
  <si>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</si>
  <si>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</si>
  <si>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</si>
  <si>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</si>
  <si>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</si>
  <si>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</si>
  <si>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</si>
  <si>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</si>
  <si>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</si>
  <si>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</si>
  <si>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</si>
  <si>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</si>
  <si>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</si>
  <si>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</si>
  <si>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</si>
  <si>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</si>
  <si>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</si>
  <si>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</si>
  <si>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</si>
  <si>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</si>
  <si>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</si>
  <si>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</si>
  <si>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</si>
  <si>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</si>
  <si>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</si>
  <si>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</si>
  <si>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</si>
  <si>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</si>
  <si>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</si>
  <si>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</si>
  <si>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</si>
  <si>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</si>
  <si>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</si>
  <si>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</si>
  <si>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</si>
  <si>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</si>
  <si>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</si>
  <si>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</si>
  <si>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</si>
  <si>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</si>
  <si>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</si>
  <si>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</si>
  <si>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</si>
  <si>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</si>
  <si>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</si>
  <si>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</si>
  <si>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</si>
  <si>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</si>
  <si>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</si>
  <si>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</si>
  <si>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</si>
  <si>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</si>
  <si>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</si>
  <si>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</si>
  <si>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</si>
  <si>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</si>
  <si>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</si>
  <si>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</si>
  <si>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</si>
  <si>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</si>
  <si>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</si>
  <si>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</si>
  <si>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</si>
  <si>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</si>
  <si>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</si>
  <si>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</si>
  <si>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</si>
  <si>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</si>
  <si>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</si>
  <si>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</si>
  <si>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</si>
  <si>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</si>
  <si>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</si>
  <si>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</si>
  <si>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</si>
  <si>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</si>
  <si>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</si>
  <si>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</si>
  <si>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</si>
  <si>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</si>
  <si>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</si>
  <si>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</si>
  <si>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</si>
  <si>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</si>
  <si>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</si>
  <si>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</si>
  <si>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</si>
  <si>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</si>
  <si>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</si>
  <si>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</si>
  <si>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</si>
  <si>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</si>
  <si>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</si>
  <si>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</si>
  <si>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</si>
  <si>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</si>
  <si>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</si>
  <si>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</si>
  <si>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</si>
  <si>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</si>
  <si>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</si>
  <si>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</si>
  <si>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</si>
  <si>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</si>
  <si>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</si>
  <si>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</si>
  <si>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</si>
  <si>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</si>
  <si>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</si>
  <si>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</si>
  <si>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</si>
  <si>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</si>
  <si>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</si>
  <si>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</si>
  <si>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</si>
  <si>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</si>
  <si>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</si>
  <si>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</si>
  <si>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</si>
  <si>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</si>
  <si>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</si>
  <si>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</si>
  <si>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</si>
  <si>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</si>
  <si>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</si>
  <si>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</si>
  <si>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</si>
  <si>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</si>
  <si>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</si>
  <si>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</si>
  <si>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</si>
  <si>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</si>
  <si>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</si>
  <si>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</si>
  <si>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</si>
  <si>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</si>
  <si>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</si>
  <si>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</si>
  <si>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</si>
  <si>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</si>
  <si>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</si>
  <si>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</si>
  <si>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</si>
  <si>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</si>
  <si>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</si>
  <si>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</si>
  <si>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</si>
  <si>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</si>
  <si>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</si>
  <si>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</si>
  <si>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</si>
  <si>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</si>
  <si>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</si>
  <si>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</si>
  <si>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</si>
  <si>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</si>
  <si>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</si>
  <si>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</si>
  <si>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</si>
  <si>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</si>
  <si>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</si>
  <si>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</si>
  <si>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</si>
  <si>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</si>
  <si>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</si>
  <si>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</si>
  <si>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</si>
  <si>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</si>
  <si>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</si>
  <si>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</si>
  <si>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</si>
  <si>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</si>
  <si>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</si>
  <si>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</si>
  <si>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</si>
  <si>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</si>
  <si>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</si>
  <si>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</si>
  <si>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</si>
  <si>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</si>
  <si>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</si>
  <si>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</si>
  <si>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</si>
  <si>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</si>
  <si>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</si>
  <si>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</si>
  <si>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</si>
  <si>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</si>
  <si>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</si>
  <si>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</si>
  <si>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</si>
  <si>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</si>
  <si>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</si>
  <si>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</si>
  <si>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</si>
  <si>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</si>
  <si>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</si>
  <si>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</si>
  <si>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</si>
  <si>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</si>
  <si>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</si>
  <si>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</si>
  <si>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</si>
  <si>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</si>
  <si>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</si>
  <si>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</si>
  <si>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</si>
  <si>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</si>
  <si>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</si>
  <si>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</si>
  <si>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</si>
  <si>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</si>
  <si>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</si>
  <si>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</si>
  <si>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</si>
  <si>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</si>
  <si>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</si>
  <si>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</si>
  <si>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</si>
  <si>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</si>
  <si>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</si>
  <si>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</si>
  <si>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</si>
  <si>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</si>
  <si>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</si>
  <si>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</si>
  <si>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</si>
  <si>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</si>
  <si>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</si>
  <si>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</si>
  <si>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</si>
  <si>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</si>
  <si>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</si>
  <si>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</si>
  <si>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</si>
  <si>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</si>
  <si>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</si>
  <si>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</si>
  <si>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</si>
  <si>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</si>
  <si>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</si>
  <si>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</si>
  <si>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</si>
  <si>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</si>
  <si>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</si>
  <si>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</si>
  <si>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</si>
  <si>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</si>
  <si>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</si>
  <si>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</si>
  <si>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</si>
  <si>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</si>
  <si>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</si>
  <si>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</si>
  <si>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</si>
  <si>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</si>
  <si>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</si>
  <si>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</si>
  <si>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</si>
  <si>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</si>
  <si>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</si>
  <si>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</si>
  <si>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</si>
  <si>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</si>
  <si>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</si>
  <si>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</si>
  <si>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</si>
  <si>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</si>
  <si>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</si>
  <si>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</si>
  <si>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</si>
  <si>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</si>
  <si>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</si>
  <si>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</si>
  <si>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</si>
  <si>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</si>
  <si>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</si>
  <si>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</si>
  <si>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</si>
  <si>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</si>
  <si>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</si>
  <si>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</si>
  <si>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</si>
  <si>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</si>
  <si>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</si>
  <si>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</si>
  <si>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</si>
  <si>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</si>
  <si>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</si>
  <si>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</si>
  <si>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</si>
  <si>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</si>
  <si>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</si>
  <si>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</si>
  <si>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</si>
  <si>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</si>
  <si>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</si>
  <si>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</si>
  <si>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</si>
  <si>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</si>
  <si>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</si>
  <si>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</si>
  <si>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</si>
  <si>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</si>
  <si>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</si>
  <si>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</si>
  <si>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</si>
  <si>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</si>
  <si>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</si>
  <si>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</si>
  <si>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</si>
  <si>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</si>
  <si>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</si>
  <si>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</si>
  <si>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</si>
  <si>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</si>
  <si>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</si>
  <si>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</si>
  <si>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</si>
  <si>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</si>
  <si>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</si>
  <si>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</si>
  <si>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</si>
  <si>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</si>
  <si>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</si>
  <si>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</si>
  <si>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</si>
  <si>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</si>
  <si>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</si>
  <si>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</si>
  <si>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</si>
  <si>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</si>
  <si>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</si>
  <si>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</si>
  <si>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</si>
  <si>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</si>
  <si>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</si>
  <si>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</si>
  <si>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</si>
  <si>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</si>
  <si>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</si>
  <si>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</si>
  <si>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</si>
  <si>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</si>
  <si>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</si>
  <si>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</si>
  <si>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</si>
  <si>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</si>
  <si>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</si>
  <si>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</si>
  <si>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</si>
  <si>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</si>
  <si>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</si>
  <si>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</si>
  <si>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</si>
  <si>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</si>
  <si>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</si>
  <si>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</si>
  <si>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</si>
  <si>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</si>
  <si>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</si>
  <si>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</si>
  <si>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</si>
  <si>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</si>
  <si>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</si>
  <si>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</si>
  <si>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</si>
  <si>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</si>
  <si>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</si>
  <si>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</si>
  <si>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</si>
  <si>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</si>
  <si>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</si>
  <si>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</si>
  <si>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</si>
  <si>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</si>
  <si>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</si>
  <si>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</si>
  <si>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</si>
  <si>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</si>
  <si>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</si>
  <si>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</si>
  <si>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</si>
  <si>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</si>
  <si>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</si>
  <si>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</si>
  <si>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</si>
  <si>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</si>
  <si>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</si>
  <si>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</si>
  <si>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</si>
  <si>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</si>
  <si>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</si>
  <si>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</si>
  <si>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</si>
  <si>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</si>
  <si>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</si>
  <si>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</si>
  <si>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</si>
  <si>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</si>
  <si>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</si>
  <si>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</si>
  <si>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</si>
  <si>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</si>
  <si>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</si>
  <si>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</si>
  <si>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</si>
  <si>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</si>
  <si>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</si>
  <si>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</si>
  <si>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</si>
  <si>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</si>
  <si>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</si>
  <si>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</si>
  <si>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</si>
  <si>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</si>
  <si>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</si>
  <si>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</si>
  <si>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</si>
  <si>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</si>
  <si>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</si>
  <si>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</si>
  <si>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</si>
  <si>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</si>
  <si>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</si>
  <si>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</si>
  <si>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</si>
  <si>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</si>
  <si>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</si>
  <si>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</si>
  <si>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</si>
  <si>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</si>
  <si>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</si>
  <si>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</si>
  <si>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</si>
  <si>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</si>
  <si>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</si>
  <si>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</si>
  <si>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</si>
  <si>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</si>
  <si>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</si>
  <si>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</si>
  <si>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</si>
  <si>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</si>
  <si>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</si>
  <si>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</si>
  <si>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</si>
  <si>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</si>
  <si>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</si>
  <si>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</si>
  <si>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</si>
  <si>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</si>
  <si>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</si>
  <si>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</si>
  <si>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</si>
  <si>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</si>
  <si>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</si>
  <si>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</si>
  <si>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</si>
  <si>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</si>
  <si>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</si>
  <si>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</si>
  <si>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</si>
  <si>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</si>
  <si>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</si>
  <si>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</si>
  <si>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</si>
  <si>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</si>
  <si>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</si>
  <si>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</si>
  <si>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</si>
  <si>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</si>
  <si>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</si>
  <si>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</si>
  <si>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</si>
  <si>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</si>
  <si>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</si>
  <si>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</si>
  <si>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</si>
  <si>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</si>
  <si>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</si>
  <si>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</si>
  <si>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</si>
  <si>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</si>
  <si>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</si>
  <si>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</si>
  <si>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</si>
  <si>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</si>
  <si>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</si>
  <si>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</si>
  <si>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</si>
  <si>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</si>
  <si>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</si>
  <si>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</si>
  <si>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</si>
  <si>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</si>
  <si>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</si>
  <si>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</si>
  <si>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</si>
  <si>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</si>
  <si>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</si>
  <si>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</si>
  <si>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</si>
  <si>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</si>
  <si>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</si>
  <si>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</si>
  <si>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</si>
  <si>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</si>
  <si>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</si>
  <si>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</si>
  <si>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</si>
  <si>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</si>
  <si>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</si>
  <si>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</si>
  <si>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</si>
  <si>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</si>
  <si>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</si>
  <si>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</si>
  <si>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</si>
  <si>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</si>
  <si>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</si>
  <si>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</si>
  <si>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</si>
  <si>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</si>
  <si>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</si>
  <si>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</si>
  <si>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</si>
  <si>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</si>
  <si>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</si>
  <si>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</si>
  <si>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</si>
  <si>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</si>
  <si>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</si>
  <si>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</si>
  <si>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</si>
  <si>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</si>
  <si>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</si>
  <si>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</si>
  <si>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</si>
  <si>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</si>
  <si>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</si>
  <si>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</si>
  <si>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</si>
  <si>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</si>
  <si>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</si>
  <si>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</si>
  <si>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</si>
  <si>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</si>
  <si>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</si>
  <si>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</si>
  <si>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</si>
  <si>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</si>
  <si>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</si>
  <si>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</si>
  <si>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</si>
  <si>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</si>
  <si>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</si>
  <si>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</si>
  <si>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</si>
  <si>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</si>
  <si>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</si>
  <si>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</si>
  <si>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</si>
  <si>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</si>
  <si>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</si>
  <si>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</si>
  <si>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</si>
  <si>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</si>
  <si>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</si>
  <si>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</si>
  <si>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</si>
  <si>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</si>
  <si>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</si>
  <si>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</si>
  <si>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</si>
  <si>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</si>
  <si>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</si>
  <si>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</si>
  <si>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</si>
  <si>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</si>
  <si>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</si>
  <si>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</si>
  <si>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</si>
  <si>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</si>
  <si>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</si>
  <si>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</si>
  <si>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</si>
  <si>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</si>
  <si>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</si>
  <si>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</si>
  <si>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</si>
  <si>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</si>
  <si>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</si>
  <si>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</si>
  <si>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</si>
  <si>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</si>
  <si>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</si>
  <si>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</si>
  <si>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</si>
  <si>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</si>
  <si>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</si>
  <si>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</si>
  <si>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</si>
  <si>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</si>
  <si>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</si>
  <si>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</si>
  <si>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</si>
  <si>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</si>
  <si>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</si>
  <si>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</si>
  <si>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</si>
  <si>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</si>
  <si>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</si>
  <si>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</si>
  <si>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</si>
  <si>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</si>
  <si>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</si>
  <si>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</si>
  <si>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</si>
  <si>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</si>
  <si>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</si>
  <si>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</si>
  <si>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</si>
  <si>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</si>
  <si>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</si>
  <si>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</si>
  <si>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</si>
  <si>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</si>
  <si>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</si>
  <si>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</si>
  <si>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</si>
  <si>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</si>
  <si>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</si>
  <si>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</si>
  <si>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</si>
  <si>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</si>
  <si>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</si>
  <si>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</si>
  <si>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</si>
  <si>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</si>
  <si>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</si>
  <si>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</si>
  <si>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</si>
  <si>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</si>
  <si>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</si>
  <si>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</si>
  <si>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</si>
  <si>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</si>
  <si>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</si>
  <si>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</si>
  <si>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</si>
  <si>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</si>
  <si>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</si>
  <si>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</si>
  <si>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</si>
  <si>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</si>
  <si>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</si>
  <si>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</si>
  <si>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</si>
  <si>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</si>
  <si>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</si>
  <si>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</si>
  <si>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</si>
  <si>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</si>
  <si>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</si>
  <si>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</si>
  <si>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</si>
  <si>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</si>
  <si>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</si>
  <si>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</si>
  <si>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</si>
  <si>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</si>
  <si>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</si>
  <si>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</si>
  <si>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</si>
  <si>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</si>
  <si>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</si>
  <si>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</si>
  <si>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</si>
  <si>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</si>
  <si>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</si>
  <si>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</si>
  <si>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</si>
  <si>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</si>
  <si>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</si>
  <si>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</si>
  <si>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</si>
  <si>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</si>
  <si>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</si>
  <si>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</si>
  <si>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</si>
  <si>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</si>
  <si>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</si>
  <si>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</si>
  <si>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</si>
  <si>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</si>
  <si>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</si>
  <si>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</si>
  <si>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</si>
  <si>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</si>
  <si>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</si>
  <si>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</si>
  <si>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</si>
  <si>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</si>
  <si>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</si>
  <si>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</si>
  <si>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</si>
  <si>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</si>
  <si>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</si>
  <si>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</si>
  <si>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</si>
  <si>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</si>
  <si>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</si>
  <si>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</si>
  <si>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</si>
  <si>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</si>
  <si>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</si>
  <si>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</si>
  <si>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</si>
  <si>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</si>
  <si>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</si>
  <si>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</si>
  <si>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</si>
  <si>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</si>
  <si>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</si>
  <si>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</si>
  <si>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</si>
  <si>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</si>
  <si>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</si>
  <si>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</si>
  <si>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</si>
  <si>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</si>
  <si>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</si>
  <si>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</si>
  <si>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</si>
  <si>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</si>
  <si>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</si>
  <si>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</si>
  <si>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</si>
  <si>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</si>
  <si>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</si>
  <si>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</si>
  <si>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</si>
  <si>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</si>
  <si>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</si>
  <si>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</si>
  <si>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</si>
  <si>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</si>
  <si>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</si>
  <si>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</si>
  <si>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</si>
  <si>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</si>
  <si>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</si>
  <si>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</si>
  <si>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</si>
  <si>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</si>
  <si>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</si>
  <si>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</si>
  <si>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</si>
  <si>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</si>
  <si>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</si>
  <si>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</si>
  <si>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</si>
  <si>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</si>
  <si>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</si>
  <si>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</si>
  <si>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</si>
  <si>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</si>
  <si>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</si>
  <si>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</si>
  <si>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</si>
  <si>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</si>
  <si>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</si>
  <si>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</si>
  <si>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</si>
  <si>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</si>
  <si>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</si>
  <si>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</si>
  <si>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</si>
  <si>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</si>
  <si>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</si>
  <si>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</si>
  <si>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</si>
  <si>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</si>
  <si>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</si>
  <si>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</si>
  <si>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</si>
  <si>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</si>
  <si>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</si>
  <si>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</si>
  <si>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</si>
  <si>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</si>
  <si>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</si>
  <si>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</si>
  <si>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</si>
  <si>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</si>
  <si>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</si>
  <si>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</si>
  <si>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</si>
  <si>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</si>
  <si>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</si>
  <si>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</si>
  <si>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</si>
  <si>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</si>
  <si>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</si>
  <si>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</si>
  <si>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</si>
  <si>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</si>
  <si>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</si>
  <si>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</si>
  <si>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</si>
  <si>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</si>
  <si>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</si>
  <si>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</si>
  <si>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</si>
  <si>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</si>
  <si>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</si>
  <si>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</si>
  <si>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</si>
  <si>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</si>
  <si>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</si>
  <si>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</si>
  <si>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</si>
  <si>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</si>
  <si>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</si>
  <si>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</si>
  <si>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</si>
  <si>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</si>
  <si>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</si>
  <si>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</si>
  <si>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</si>
  <si>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</si>
  <si>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</si>
  <si>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</si>
  <si>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</si>
  <si>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</si>
  <si>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</si>
  <si>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</si>
  <si>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</si>
  <si>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</si>
  <si>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</si>
  <si>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</si>
  <si>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</si>
  <si>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</si>
  <si>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</si>
  <si>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</si>
  <si>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</si>
  <si>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</si>
  <si>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</si>
  <si>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</si>
  <si>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</si>
  <si>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</si>
  <si>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</si>
  <si>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</si>
  <si>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</si>
  <si>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</si>
  <si>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</si>
  <si>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</si>
  <si>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</si>
  <si>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</si>
  <si>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</si>
  <si>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</si>
  <si>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</si>
  <si>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</si>
  <si>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</si>
  <si>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</si>
  <si>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</si>
  <si>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</si>
  <si>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</si>
  <si>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</si>
  <si>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</si>
  <si>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</si>
  <si>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</si>
  <si>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</si>
  <si>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</si>
  <si>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</si>
  <si>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</si>
  <si>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</si>
  <si>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</si>
  <si>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</si>
  <si>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</si>
  <si>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</si>
  <si>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</si>
  <si>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</si>
  <si>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</si>
  <si>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</si>
  <si>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</si>
  <si>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</si>
  <si>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</si>
  <si>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</si>
  <si>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</si>
  <si>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</si>
  <si>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</si>
  <si>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</si>
  <si>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</si>
  <si>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</si>
  <si>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</si>
  <si>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</si>
  <si>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</si>
  <si>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</si>
  <si>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</si>
  <si>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</si>
  <si>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</si>
  <si>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</si>
  <si>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</si>
  <si>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</si>
  <si>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</si>
  <si>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</si>
  <si>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</si>
  <si>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</si>
  <si>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</si>
  <si>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</si>
  <si>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</si>
  <si>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</si>
  <si>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</si>
  <si>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</si>
  <si>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</si>
  <si>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</si>
  <si>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</si>
  <si>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</si>
  <si>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</si>
  <si>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</si>
  <si>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</si>
  <si>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</si>
  <si>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</si>
  <si>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</si>
  <si>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</si>
  <si>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</si>
  <si>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</si>
  <si>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</si>
  <si>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</si>
  <si>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</si>
  <si>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</si>
  <si>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</si>
  <si>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</si>
  <si>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</si>
  <si>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</si>
  <si>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</si>
  <si>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</si>
  <si>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</si>
  <si>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</si>
  <si>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</si>
  <si>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</si>
  <si>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</si>
  <si>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</si>
  <si>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</si>
  <si>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</si>
  <si>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</si>
  <si>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</si>
  <si>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</si>
  <si>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</si>
  <si>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</si>
  <si>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</si>
  <si>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</si>
  <si>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</si>
  <si>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</si>
  <si>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</si>
  <si>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</si>
  <si>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</si>
  <si>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</si>
  <si>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</si>
  <si>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</si>
  <si>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</si>
  <si>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</si>
  <si>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</si>
  <si>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</si>
  <si>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</si>
  <si>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</si>
  <si>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</si>
  <si>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</si>
  <si>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</si>
  <si>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</si>
  <si>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</si>
  <si>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</si>
  <si>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</si>
  <si>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</si>
  <si>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</si>
  <si>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</si>
  <si>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</si>
  <si>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</si>
  <si>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</si>
  <si>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</si>
  <si>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</si>
  <si>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</si>
  <si>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</si>
  <si>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</si>
  <si>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</si>
  <si>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</si>
  <si>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</si>
  <si>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</si>
  <si>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</si>
  <si>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</si>
  <si>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</si>
  <si>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</si>
  <si>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</si>
  <si>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</si>
  <si>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</si>
  <si>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</si>
  <si>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</si>
  <si>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</si>
  <si>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</si>
  <si>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</si>
  <si>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</si>
  <si>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</si>
  <si>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</si>
  <si>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</si>
  <si>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</si>
  <si>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</si>
  <si>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</si>
  <si>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</si>
  <si>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</si>
  <si>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</si>
  <si>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</si>
  <si>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</si>
  <si>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</si>
  <si>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</si>
  <si>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</si>
  <si>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</si>
  <si>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</si>
  <si>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</si>
  <si>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</si>
  <si>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</si>
  <si>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</si>
  <si>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</si>
  <si>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</si>
  <si>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</si>
  <si>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</si>
  <si>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</si>
  <si>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</si>
  <si>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</si>
  <si>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</si>
  <si>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</si>
  <si>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</si>
  <si>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</si>
  <si>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</si>
  <si>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</si>
  <si>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</si>
  <si>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</si>
  <si>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</si>
  <si>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</si>
  <si>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</si>
  <si>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</si>
  <si>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</si>
  <si>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</si>
  <si>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</si>
  <si>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</si>
  <si>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</si>
  <si>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</si>
  <si>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</si>
  <si>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</si>
  <si>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</si>
  <si>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</si>
  <si>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</si>
  <si>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</si>
  <si>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</si>
  <si>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</si>
  <si>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</si>
  <si>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</si>
  <si>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</si>
  <si>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</si>
  <si>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</si>
  <si>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</si>
  <si>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</si>
  <si>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</si>
  <si>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</si>
  <si>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</si>
  <si>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</si>
  <si>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</si>
  <si>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</si>
  <si>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</si>
  <si>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</si>
  <si>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</si>
  <si>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</si>
  <si>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</si>
  <si>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</si>
  <si>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</si>
  <si>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</si>
  <si>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</si>
  <si>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</si>
  <si>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</si>
  <si>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</si>
  <si>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</si>
  <si>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</si>
  <si>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</si>
  <si>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</si>
  <si>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</si>
  <si>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</si>
  <si>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</si>
  <si>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</si>
  <si>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</si>
  <si>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</si>
  <si>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</si>
  <si>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</si>
  <si>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</si>
  <si>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</si>
  <si>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</si>
  <si>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</si>
  <si>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</si>
  <si>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</si>
  <si>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</si>
  <si>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</si>
  <si>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</si>
  <si>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</si>
  <si>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</si>
  <si>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</si>
  <si>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</si>
  <si>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</si>
  <si>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</si>
  <si>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</si>
  <si>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</si>
  <si>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</si>
  <si>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</si>
  <si>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</si>
  <si>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</si>
  <si>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</si>
  <si>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</si>
  <si>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</si>
  <si>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</si>
  <si>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</si>
  <si>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</si>
  <si>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</si>
  <si>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</si>
  <si>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</si>
  <si>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</si>
  <si>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</si>
  <si>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</si>
  <si>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</si>
  <si>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</si>
  <si>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</si>
  <si>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</si>
  <si>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</si>
  <si>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</si>
  <si>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</si>
  <si>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</si>
  <si>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</si>
  <si>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</si>
  <si>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</si>
  <si>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</si>
  <si>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</si>
  <si>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</si>
  <si>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</si>
  <si>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</si>
  <si>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</si>
  <si>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</si>
  <si>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</si>
  <si>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</si>
  <si>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</si>
  <si>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</si>
  <si>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</si>
  <si>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</si>
  <si>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</si>
  <si>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</si>
  <si>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</si>
  <si>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</si>
  <si>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</si>
  <si>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</si>
  <si>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</si>
  <si>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</si>
  <si>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</si>
  <si>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</si>
  <si>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</si>
  <si>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</si>
  <si>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</si>
  <si>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</si>
  <si>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</si>
  <si>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</si>
  <si>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</si>
  <si>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</si>
  <si>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</si>
  <si>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</si>
  <si>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</si>
  <si>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</si>
  <si>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</si>
  <si>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</si>
  <si>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</si>
  <si>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</si>
  <si>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</si>
  <si>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</si>
  <si>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</si>
  <si>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</si>
  <si>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</si>
  <si>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</si>
  <si>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</si>
  <si>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</si>
  <si>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</si>
  <si>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</si>
  <si>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</si>
  <si>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</si>
  <si>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</si>
  <si>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</si>
  <si>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</si>
  <si>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</si>
  <si>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</si>
  <si>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</si>
  <si>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</si>
  <si>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</si>
  <si>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</si>
  <si>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</si>
  <si>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</si>
  <si>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</si>
  <si>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</si>
  <si>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</si>
  <si>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</si>
  <si>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</si>
  <si>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</si>
  <si>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</si>
  <si>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</si>
  <si>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</si>
  <si>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</si>
  <si>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</si>
  <si>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</si>
  <si>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</si>
  <si>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</si>
  <si>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</si>
  <si>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</si>
  <si>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</si>
  <si>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</si>
  <si>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</si>
  <si>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</si>
  <si>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</si>
  <si>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</si>
  <si>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</si>
  <si>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</si>
  <si>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</si>
  <si>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</si>
  <si>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</si>
  <si>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</si>
  <si>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</si>
  <si>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</si>
  <si>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</si>
  <si>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</si>
  <si>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</si>
  <si>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</si>
  <si>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</si>
  <si>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</si>
  <si>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</si>
  <si>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</si>
  <si>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</si>
  <si>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</si>
  <si>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</si>
  <si>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</si>
  <si>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</si>
  <si>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</si>
  <si>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</si>
  <si>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</si>
  <si>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</si>
  <si>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</si>
  <si>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</si>
  <si>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</si>
  <si>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</si>
  <si>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</si>
  <si>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</si>
  <si>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</si>
  <si>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</si>
  <si>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</si>
  <si>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</si>
  <si>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</si>
  <si>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</si>
  <si>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</si>
  <si>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</si>
  <si>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</si>
  <si>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</si>
  <si>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</si>
  <si>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</si>
  <si>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</si>
  <si>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</si>
  <si>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</si>
  <si>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</si>
  <si>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</si>
  <si>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</si>
  <si>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</si>
  <si>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</si>
  <si>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</si>
  <si>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</si>
  <si>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</si>
  <si>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</si>
  <si>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</si>
  <si>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</si>
  <si>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</si>
  <si>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</si>
  <si>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</si>
  <si>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</si>
  <si>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</si>
  <si>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</si>
  <si>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</si>
  <si>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</si>
  <si>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</si>
  <si>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</si>
  <si>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</si>
  <si>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</si>
  <si>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</si>
  <si>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</si>
  <si>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</si>
  <si>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</si>
  <si>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</si>
  <si>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</si>
  <si>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</si>
  <si>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</si>
  <si>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</si>
  <si>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</si>
  <si>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</si>
  <si>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</si>
  <si>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</si>
  <si>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</si>
  <si>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</si>
  <si>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</si>
  <si>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</si>
  <si>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</si>
  <si>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</si>
  <si>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</si>
  <si>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</si>
  <si>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</si>
  <si>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</si>
  <si>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</si>
  <si>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</si>
  <si>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</si>
  <si>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</si>
  <si>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</si>
  <si>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</si>
  <si>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</si>
  <si>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</si>
  <si>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</si>
  <si>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</si>
  <si>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</si>
  <si>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</si>
  <si>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</si>
  <si>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</si>
  <si>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</si>
  <si>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</si>
  <si>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</si>
  <si>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</si>
  <si>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</si>
  <si>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</si>
  <si>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</si>
  <si>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</si>
  <si>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</si>
  <si>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</si>
  <si>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</si>
  <si>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</si>
  <si>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</si>
  <si>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</si>
  <si>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</si>
  <si>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</si>
  <si>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</si>
  <si>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</si>
  <si>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</si>
  <si>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</si>
  <si>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</si>
  <si>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</si>
  <si>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</si>
  <si>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</si>
  <si>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</si>
  <si>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</si>
  <si>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</si>
  <si>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</si>
  <si>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</si>
  <si>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</si>
  <si>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</si>
  <si>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</si>
  <si>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</si>
  <si>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</si>
  <si>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</si>
  <si>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</si>
  <si>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</si>
  <si>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</si>
  <si>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</si>
  <si>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</si>
  <si>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</si>
  <si>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</si>
  <si>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</si>
  <si>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</si>
  <si>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</si>
  <si>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</si>
  <si>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</si>
  <si>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</si>
  <si>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</si>
  <si>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</si>
  <si>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</si>
  <si>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</si>
  <si>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</si>
  <si>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</si>
  <si>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</si>
  <si>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</si>
  <si>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</si>
  <si>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</si>
  <si>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</si>
  <si>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</si>
  <si>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</si>
  <si>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</si>
  <si>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</si>
  <si>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</si>
  <si>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</si>
  <si>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</si>
  <si>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</si>
  <si>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</si>
  <si>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</si>
  <si>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</si>
  <si>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</si>
  <si>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</si>
  <si>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</si>
  <si>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</si>
  <si>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</si>
  <si>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</si>
  <si>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</si>
  <si>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</si>
  <si>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</si>
  <si>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</si>
  <si>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</si>
  <si>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</si>
  <si>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</si>
  <si>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</si>
  <si>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</si>
  <si>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</si>
  <si>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</si>
  <si>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</si>
  <si>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</si>
  <si>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</si>
  <si>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</si>
  <si>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</si>
  <si>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</si>
  <si>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</si>
  <si>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</si>
  <si>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</si>
  <si>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</si>
  <si>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</si>
  <si>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</si>
  <si>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</si>
  <si>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</si>
  <si>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</si>
  <si>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</si>
  <si>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</si>
  <si>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</si>
  <si>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</si>
  <si>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</si>
  <si>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</si>
  <si>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</si>
  <si>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</si>
  <si>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</si>
  <si>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</si>
  <si>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</si>
  <si>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</si>
  <si>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</si>
  <si>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</si>
  <si>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</si>
  <si>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</si>
  <si>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</si>
  <si>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</si>
  <si>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</si>
  <si>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</si>
  <si>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</si>
  <si>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</si>
  <si>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</si>
  <si>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</si>
  <si>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</si>
  <si>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</si>
  <si>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</si>
  <si>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</si>
  <si>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</si>
  <si>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</si>
  <si>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</si>
  <si>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</si>
  <si>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</si>
  <si>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</si>
  <si>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</si>
  <si>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</si>
  <si>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</si>
  <si>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</si>
  <si>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</si>
  <si>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</si>
  <si>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</si>
  <si>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</si>
  <si>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</si>
  <si>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</si>
  <si>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</si>
  <si>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</si>
  <si>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</si>
  <si>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</si>
  <si>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</si>
  <si>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</si>
  <si>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</si>
  <si>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</si>
  <si>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</si>
  <si>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</si>
  <si>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</si>
  <si>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</si>
  <si>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</si>
  <si>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</si>
  <si>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</si>
  <si>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</si>
  <si>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</si>
  <si>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</si>
  <si>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</si>
  <si>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</si>
  <si>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</si>
  <si>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</si>
  <si>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</si>
  <si>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</si>
  <si>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</si>
  <si>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</si>
  <si>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</si>
  <si>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</si>
  <si>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</si>
  <si>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</si>
  <si>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</si>
  <si>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</si>
  <si>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</si>
  <si>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</si>
  <si>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</si>
  <si>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</si>
  <si>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</si>
  <si>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</si>
  <si>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</si>
  <si>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</si>
  <si>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</si>
  <si>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</si>
  <si>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</si>
  <si>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</si>
  <si>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</si>
  <si>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</si>
  <si>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</si>
  <si>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</si>
  <si>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</si>
  <si>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</si>
  <si>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</si>
  <si>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</si>
  <si>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</si>
  <si>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</si>
  <si>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</si>
  <si>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</si>
  <si>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</si>
  <si>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</si>
  <si>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</si>
  <si>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</si>
  <si>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</si>
  <si>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</si>
  <si>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</si>
  <si>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</si>
  <si>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</si>
  <si>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</si>
  <si>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</si>
  <si>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</si>
  <si>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</si>
  <si>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</si>
  <si>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</si>
  <si>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</si>
  <si>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</si>
  <si>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</si>
  <si>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</si>
  <si>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</si>
  <si>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</si>
  <si>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</si>
  <si>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</si>
  <si>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</si>
  <si>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</si>
  <si>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</si>
  <si>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</si>
  <si>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</si>
  <si>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</si>
  <si>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</si>
  <si>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</si>
  <si>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</si>
  <si>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</si>
  <si>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</si>
  <si>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</si>
  <si>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</si>
  <si>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</si>
  <si>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</si>
  <si>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</si>
  <si>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</si>
  <si>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</si>
  <si>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</si>
  <si>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</si>
  <si>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</si>
  <si>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</si>
  <si>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</si>
  <si>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</si>
  <si>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</si>
  <si>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</si>
  <si>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</si>
  <si>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</si>
  <si>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</si>
  <si>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</si>
  <si>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</si>
  <si>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</si>
  <si>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</si>
  <si>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</si>
  <si>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</si>
  <si>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</si>
  <si>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</si>
  <si>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</si>
  <si>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</si>
  <si>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</si>
  <si>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</si>
  <si>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</si>
  <si>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</si>
  <si>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</si>
  <si>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</si>
  <si>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</si>
  <si>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</si>
  <si>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</si>
  <si>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</si>
  <si>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</si>
  <si>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</si>
  <si>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</si>
  <si>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</si>
  <si>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</si>
  <si>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</si>
  <si>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</si>
  <si>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</si>
  <si>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</si>
  <si>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</si>
  <si>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</si>
  <si>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</si>
  <si>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</si>
  <si>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</si>
  <si>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</si>
  <si>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</si>
  <si>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</si>
  <si>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</si>
  <si>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</si>
  <si>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</si>
  <si>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</si>
  <si>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</si>
  <si>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</si>
  <si>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</si>
  <si>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</si>
  <si>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</si>
  <si>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</si>
  <si>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</si>
  <si>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</si>
  <si>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</si>
  <si>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</si>
  <si>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</si>
  <si>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</si>
  <si>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</si>
  <si>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</si>
  <si>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</si>
  <si>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</si>
  <si>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</si>
  <si>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</si>
  <si>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</si>
  <si>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</si>
  <si>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</si>
  <si>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</si>
  <si>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</si>
  <si>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</si>
  <si>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</si>
  <si>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</si>
  <si>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</si>
  <si>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</si>
  <si>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</si>
  <si>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</si>
  <si>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</si>
  <si>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</si>
  <si>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</si>
  <si>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</si>
  <si>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</si>
  <si>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</si>
  <si>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</si>
  <si>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</si>
  <si>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</si>
  <si>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</si>
  <si>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</si>
  <si>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</si>
  <si>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</si>
  <si>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</si>
  <si>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</si>
  <si>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</si>
  <si>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</si>
  <si>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</si>
  <si>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</si>
  <si>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</si>
  <si>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</si>
  <si>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</si>
  <si>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</si>
  <si>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</si>
  <si>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</si>
  <si>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</si>
  <si>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</si>
  <si>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</si>
  <si>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</si>
  <si>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</si>
  <si>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</si>
  <si>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</si>
  <si>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</si>
  <si>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</si>
  <si>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</si>
  <si>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</si>
  <si>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</si>
  <si>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</si>
  <si>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</si>
  <si>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</si>
  <si>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</si>
  <si>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</si>
  <si>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</si>
  <si>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</si>
  <si>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</si>
  <si>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</si>
  <si>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</si>
  <si>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</si>
  <si>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</si>
  <si>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</si>
  <si>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</si>
  <si>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</si>
  <si>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</si>
  <si>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</si>
  <si>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</si>
  <si>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</si>
  <si>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</si>
  <si>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</si>
  <si>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</si>
  <si>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</si>
  <si>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</si>
  <si>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</si>
  <si>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</si>
  <si>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</si>
  <si>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</si>
  <si>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</si>
  <si>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</si>
  <si>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</si>
  <si>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</si>
  <si>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</si>
  <si>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</si>
  <si>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</si>
  <si>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</si>
  <si>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</si>
  <si>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</si>
  <si>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</si>
  <si>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</si>
  <si>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</si>
  <si>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</si>
  <si>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</si>
  <si>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</si>
  <si>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</si>
  <si>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</si>
  <si>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</si>
  <si>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</si>
  <si>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</si>
  <si>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</si>
  <si>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</si>
  <si>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</si>
  <si>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</si>
  <si>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</si>
  <si>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</si>
  <si>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</si>
  <si>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</si>
  <si>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</si>
  <si>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</si>
  <si>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</si>
  <si>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</si>
  <si>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</si>
  <si>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</si>
  <si>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</si>
  <si>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</si>
  <si>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</si>
  <si>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</si>
  <si>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</si>
  <si>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</si>
  <si>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</si>
  <si>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</si>
  <si>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</si>
  <si>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</si>
  <si>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</si>
  <si>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</si>
  <si>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</si>
  <si>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</si>
  <si>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</si>
  <si>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</si>
  <si>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</si>
  <si>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</si>
  <si>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</si>
  <si>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</si>
  <si>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</si>
  <si>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</si>
  <si>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</si>
  <si>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</si>
  <si>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</si>
  <si>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</si>
  <si>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</si>
  <si>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</si>
  <si>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</si>
  <si>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</si>
  <si>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</si>
  <si>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</si>
  <si>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</si>
  <si>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</si>
  <si>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</si>
  <si>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</si>
  <si>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</si>
  <si>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</si>
  <si>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</si>
  <si>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</si>
  <si>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</si>
  <si>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</si>
  <si>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</si>
  <si>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</si>
  <si>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</si>
  <si>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</si>
  <si>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</si>
  <si>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</si>
  <si>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</si>
  <si>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</si>
  <si>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</si>
  <si>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</si>
  <si>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</si>
  <si>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</si>
  <si>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</si>
  <si>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</si>
  <si>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</si>
  <si>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</si>
  <si>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</si>
  <si>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</si>
  <si>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</si>
  <si>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</si>
  <si>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</si>
  <si>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</si>
  <si>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</si>
  <si>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</si>
  <si>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</si>
  <si>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</si>
  <si>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</si>
  <si>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</si>
  <si>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</si>
  <si>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</si>
  <si>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</si>
  <si>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</si>
  <si>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</si>
  <si>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</si>
  <si>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</si>
  <si>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</si>
  <si>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</si>
  <si>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</si>
  <si>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</si>
  <si>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</si>
  <si>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</si>
  <si>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</si>
  <si>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</si>
  <si>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</si>
  <si>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</si>
  <si>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</si>
  <si>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</si>
  <si>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</si>
  <si>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</si>
  <si>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</si>
  <si>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</si>
  <si>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</si>
  <si>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</si>
  <si>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</si>
  <si>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</si>
  <si>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</si>
  <si>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</si>
  <si>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</si>
  <si>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</si>
  <si>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</si>
  <si>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</si>
  <si>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</si>
  <si>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</si>
  <si>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</si>
  <si>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</si>
  <si>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</si>
  <si>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</si>
  <si>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</si>
  <si>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</si>
  <si>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</si>
  <si>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</si>
  <si>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</si>
  <si>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</si>
  <si>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</si>
  <si>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</si>
  <si>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</si>
  <si>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</si>
  <si>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</si>
  <si>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</si>
  <si>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</si>
  <si>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</si>
  <si>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</si>
  <si>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</si>
  <si>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</si>
  <si>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</si>
  <si>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</si>
  <si>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</si>
  <si>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</si>
  <si>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</si>
  <si>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</si>
  <si>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</si>
  <si>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</si>
  <si>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</si>
  <si>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</si>
  <si>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</si>
  <si>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</si>
  <si>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</si>
  <si>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</si>
  <si>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</si>
  <si>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</si>
  <si>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</si>
  <si>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</si>
  <si>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</si>
  <si>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</si>
  <si>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</si>
  <si>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</si>
  <si>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</si>
  <si>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</si>
  <si>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</si>
  <si>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</si>
  <si>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</si>
  <si>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</si>
  <si>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</si>
  <si>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</si>
  <si>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</si>
  <si>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</si>
  <si>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</si>
  <si>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</si>
  <si>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</si>
  <si>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</si>
  <si>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</si>
  <si>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</si>
  <si>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</si>
  <si>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</si>
  <si>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</si>
  <si>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</si>
  <si>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</si>
  <si>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</si>
  <si>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</si>
  <si>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</si>
  <si>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</si>
  <si>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</si>
  <si>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</si>
  <si>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</si>
  <si>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</si>
  <si>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</si>
  <si>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</si>
  <si>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</si>
  <si>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</si>
  <si>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</si>
  <si>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</si>
  <si>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</si>
  <si>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</si>
  <si>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</si>
  <si>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</si>
  <si>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</si>
  <si>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</si>
  <si>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</si>
  <si>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</si>
  <si>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</si>
  <si>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</si>
  <si>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</si>
  <si>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</si>
  <si>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</si>
  <si>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</si>
  <si>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</si>
  <si>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</si>
  <si>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</si>
  <si>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</si>
  <si>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</si>
  <si>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</si>
  <si>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</si>
  <si>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</si>
  <si>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</si>
  <si>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</si>
  <si>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</si>
  <si>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</si>
  <si>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</si>
  <si>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</si>
  <si>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</si>
  <si>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</si>
  <si>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</si>
  <si>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</si>
  <si>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</si>
  <si>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</si>
  <si>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</si>
  <si>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</si>
  <si>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</si>
  <si>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</si>
  <si>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</si>
  <si>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</si>
  <si>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</si>
  <si>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</si>
  <si>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</si>
  <si>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</si>
  <si>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</si>
  <si>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</si>
  <si>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</si>
  <si>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</si>
  <si>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</si>
  <si>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</si>
  <si>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</si>
  <si>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</si>
  <si>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</si>
  <si>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</si>
  <si>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</si>
  <si>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</si>
  <si>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</si>
  <si>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</si>
  <si>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</si>
  <si>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</si>
  <si>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</si>
  <si>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</si>
  <si>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</si>
  <si>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</si>
  <si>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</si>
  <si>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</si>
  <si>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</si>
  <si>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</si>
  <si>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</si>
  <si>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</si>
  <si>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</si>
  <si>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</si>
  <si>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</si>
  <si>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</si>
  <si>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</si>
  <si>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</si>
  <si>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</si>
  <si>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</si>
  <si>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</si>
  <si>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</si>
  <si>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</si>
  <si>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</si>
  <si>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</si>
  <si>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</si>
  <si>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</si>
  <si>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</si>
  <si>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</si>
  <si>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</si>
  <si>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</si>
  <si>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</si>
  <si>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</si>
  <si>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</si>
  <si>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</si>
  <si>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</si>
  <si>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</si>
  <si>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</si>
  <si>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</si>
  <si>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</si>
  <si>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</si>
  <si>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</si>
  <si>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</si>
  <si>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</si>
  <si>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</si>
  <si>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</si>
  <si>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</si>
  <si>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</si>
  <si>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</si>
  <si>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</si>
  <si>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</si>
  <si>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</si>
  <si>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</si>
  <si>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</si>
  <si>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</si>
  <si>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</si>
  <si>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</si>
  <si>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</si>
  <si>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</si>
  <si>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</si>
  <si>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</si>
  <si>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</si>
  <si>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</si>
  <si>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</si>
  <si>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</si>
  <si>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</si>
  <si>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</si>
  <si>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</si>
  <si>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</si>
  <si>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</si>
  <si>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</si>
  <si>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</si>
  <si>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</si>
  <si>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</si>
  <si>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</si>
  <si>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</si>
  <si>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</si>
  <si>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</si>
  <si>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</si>
  <si>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</si>
  <si>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</si>
  <si>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</si>
  <si>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</si>
  <si>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</si>
  <si>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</si>
  <si>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</si>
  <si>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</si>
  <si>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</si>
  <si>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</si>
  <si>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</si>
  <si>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</si>
  <si>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</si>
  <si>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</si>
  <si>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</si>
  <si>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</si>
  <si>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</si>
  <si>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</si>
  <si>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</si>
  <si>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</si>
  <si>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</si>
  <si>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</si>
  <si>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</si>
  <si>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</si>
  <si>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</si>
  <si>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</si>
  <si>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</si>
  <si>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</si>
  <si>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</si>
  <si>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</si>
  <si>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</si>
  <si>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</si>
  <si>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</si>
  <si>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</si>
  <si>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</si>
  <si>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</si>
  <si>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</si>
  <si>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</si>
  <si>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</si>
  <si>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</si>
  <si>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</si>
  <si>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</si>
  <si>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</si>
  <si>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</si>
  <si>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</si>
  <si>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</si>
  <si>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</si>
  <si>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</si>
  <si>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</si>
  <si>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</si>
  <si>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</si>
  <si>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</si>
  <si>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</si>
  <si>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</si>
  <si>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</si>
  <si>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</si>
  <si>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</si>
  <si>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</si>
  <si>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</si>
  <si>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</si>
  <si>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</si>
  <si>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</si>
  <si>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</si>
  <si>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</si>
  <si>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</si>
  <si>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</si>
  <si>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</si>
  <si>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</si>
  <si>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</si>
  <si>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</si>
  <si>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</si>
  <si>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</si>
  <si>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</si>
  <si>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</si>
  <si>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</si>
  <si>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</si>
  <si>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</si>
  <si>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</si>
  <si>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</si>
  <si>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</si>
  <si>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</si>
  <si>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</si>
  <si>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</si>
  <si>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</si>
  <si>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</si>
  <si>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</si>
  <si>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</si>
  <si>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</si>
  <si>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</si>
  <si>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</si>
  <si>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</si>
  <si>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</si>
  <si>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</si>
  <si>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</si>
  <si>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</si>
  <si>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</si>
  <si>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</si>
  <si>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</si>
  <si>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</si>
  <si>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</si>
  <si>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</si>
  <si>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</si>
  <si>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</si>
  <si>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</si>
  <si>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</si>
  <si>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</si>
  <si>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</si>
  <si>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</si>
  <si>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</si>
  <si>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</si>
  <si>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</si>
  <si>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</si>
  <si>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</si>
  <si>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</si>
  <si>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</si>
  <si>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</si>
  <si>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</si>
  <si>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</si>
  <si>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</si>
  <si>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</si>
  <si>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</si>
  <si>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</si>
  <si>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</si>
  <si>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</si>
  <si>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</si>
  <si>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</si>
  <si>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</si>
  <si>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</si>
  <si>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</si>
  <si>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</si>
  <si>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</si>
  <si>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</si>
  <si>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</si>
  <si>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</si>
  <si>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</si>
  <si>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</si>
  <si>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</si>
  <si>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</si>
  <si>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</si>
  <si>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</si>
  <si>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</si>
  <si>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</si>
  <si>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</si>
  <si>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</si>
  <si>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</si>
  <si>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</si>
  <si>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</si>
  <si>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</si>
  <si>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</si>
  <si>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</si>
  <si>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</si>
  <si>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</si>
  <si>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</si>
  <si>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</si>
  <si>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</si>
  <si>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</si>
  <si>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</si>
  <si>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</si>
  <si>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</si>
  <si>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</si>
  <si>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</si>
  <si>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</si>
  <si>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</si>
  <si>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</si>
  <si>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</si>
  <si>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</si>
  <si>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</si>
  <si>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</si>
  <si>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</si>
  <si>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</si>
  <si>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</si>
  <si>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</si>
  <si>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</si>
  <si>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</si>
  <si>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</si>
  <si>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</si>
  <si>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</si>
  <si>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</si>
  <si>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</si>
  <si>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</si>
  <si>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</si>
  <si>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</si>
  <si>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</si>
  <si>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</si>
  <si>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</si>
  <si>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</si>
  <si>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</si>
  <si>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</si>
  <si>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</si>
  <si>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</si>
  <si>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</si>
  <si>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</si>
  <si>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</si>
  <si>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</si>
  <si>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</si>
  <si>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</si>
  <si>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</si>
  <si>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</si>
  <si>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</si>
  <si>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</si>
  <si>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</si>
  <si>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</si>
  <si>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</si>
  <si>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</si>
  <si>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</si>
  <si>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</si>
  <si>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</si>
  <si>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</si>
  <si>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</si>
  <si>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</si>
  <si>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</si>
  <si>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</si>
  <si>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</si>
  <si>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</si>
  <si>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</si>
  <si>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</si>
  <si>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</si>
  <si>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</si>
  <si>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</si>
  <si>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</si>
  <si>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</si>
  <si>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</si>
  <si>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</si>
  <si>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</si>
  <si>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</si>
  <si>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</si>
  <si>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</si>
  <si>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</si>
  <si>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</si>
  <si>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</si>
  <si>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</si>
  <si>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</si>
  <si>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</si>
  <si>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</si>
  <si>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</si>
  <si>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</si>
  <si>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</si>
  <si>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</si>
  <si>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</si>
  <si>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</si>
  <si>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</si>
  <si>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</si>
  <si>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</si>
  <si>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</si>
  <si>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</si>
  <si>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</si>
  <si>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</si>
  <si>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</si>
  <si>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</si>
  <si>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</si>
  <si>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</si>
  <si>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</si>
  <si>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</si>
  <si>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</si>
  <si>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</si>
  <si>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</si>
  <si>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</si>
  <si>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</si>
  <si>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</si>
  <si>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</si>
  <si>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</si>
  <si>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</si>
  <si>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</si>
  <si>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</si>
  <si>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</si>
  <si>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</si>
  <si>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</si>
  <si>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</si>
  <si>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</si>
  <si>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</si>
  <si>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</si>
  <si>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</si>
  <si>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</si>
  <si>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</si>
  <si>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</si>
  <si>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</si>
  <si>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</si>
  <si>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</si>
  <si>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</si>
  <si>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</si>
  <si>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</si>
  <si>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</si>
  <si>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</si>
  <si>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</si>
  <si>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</si>
  <si>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</si>
  <si>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</si>
  <si>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</si>
  <si>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</si>
  <si>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</si>
  <si>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</si>
  <si>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</si>
  <si>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</si>
  <si>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</si>
  <si>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</si>
  <si>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</si>
  <si>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</si>
  <si>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</si>
  <si>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</si>
  <si>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</si>
  <si>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</si>
  <si>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</si>
  <si>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</si>
  <si>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</si>
  <si>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</si>
  <si>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</si>
  <si>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</si>
  <si>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</si>
  <si>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</si>
  <si>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</si>
  <si>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</si>
  <si>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</si>
  <si>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</si>
  <si>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</si>
  <si>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</si>
  <si>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</si>
  <si>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</si>
  <si>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</si>
  <si>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</si>
  <si>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</si>
  <si>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</si>
  <si>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</si>
  <si>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</si>
  <si>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</si>
  <si>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</si>
  <si>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</si>
  <si>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</si>
  <si>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</si>
  <si>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</si>
  <si>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</si>
  <si>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</si>
  <si>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</si>
  <si>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</si>
  <si>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</si>
  <si>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</si>
  <si>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</si>
  <si>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</si>
  <si>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</si>
  <si>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</si>
  <si>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</si>
  <si>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</si>
  <si>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</si>
  <si>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</si>
  <si>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</si>
  <si>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</si>
  <si>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</si>
  <si>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</si>
  <si>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</si>
  <si>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</si>
  <si>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</si>
  <si>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</si>
  <si>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</si>
  <si>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</si>
  <si>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</si>
  <si>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</si>
  <si>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</si>
  <si>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</si>
  <si>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</si>
  <si>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</si>
  <si>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</si>
  <si>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</si>
  <si>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</si>
  <si>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</si>
  <si>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</si>
  <si>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</si>
  <si>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</si>
  <si>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</si>
  <si>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</si>
  <si>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</si>
  <si>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</si>
  <si>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</si>
  <si>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</si>
  <si>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</si>
  <si>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</si>
  <si>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</si>
  <si>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</si>
  <si>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</si>
  <si>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</si>
  <si>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</si>
  <si>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</si>
  <si>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</si>
  <si>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</si>
  <si>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</si>
  <si>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</si>
  <si>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</si>
  <si>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</si>
  <si>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</si>
  <si>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</si>
  <si>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</si>
  <si>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</si>
  <si>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</si>
  <si>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</si>
  <si>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</si>
  <si>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</si>
  <si>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</si>
  <si>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</si>
  <si>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</si>
  <si>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</si>
  <si>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</si>
  <si>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</si>
  <si>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</si>
  <si>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</si>
  <si>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</si>
  <si>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</si>
  <si>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</si>
  <si>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</si>
  <si>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</si>
  <si>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</si>
  <si>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</si>
  <si>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</si>
  <si>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</si>
  <si>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</si>
  <si>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</si>
  <si>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</si>
  <si>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</si>
  <si>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</si>
  <si>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</si>
  <si>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</si>
  <si>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</si>
  <si>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</si>
  <si>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</si>
  <si>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</si>
  <si>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</si>
  <si>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</si>
  <si>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</si>
  <si>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</si>
  <si>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</si>
  <si>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</si>
  <si>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</si>
  <si>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</si>
  <si>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</si>
  <si>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</si>
  <si>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</si>
  <si>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</si>
  <si>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</si>
  <si>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</si>
  <si>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</si>
  <si>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</si>
  <si>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</si>
  <si>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</si>
  <si>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</si>
  <si>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</si>
  <si>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</si>
  <si>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</si>
  <si>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</si>
  <si>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</si>
  <si>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</si>
  <si>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</si>
  <si>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</si>
  <si>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</si>
  <si>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</si>
  <si>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</si>
  <si>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</si>
  <si>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</si>
  <si>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</si>
  <si>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</si>
  <si>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</si>
  <si>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</si>
  <si>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</si>
  <si>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</si>
  <si>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</si>
  <si>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</si>
  <si>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</si>
  <si>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</si>
  <si>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</si>
  <si>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</si>
  <si>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</si>
  <si>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</si>
  <si>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</si>
  <si>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</si>
  <si>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</si>
  <si>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</si>
  <si>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</si>
  <si>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</si>
  <si>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</si>
  <si>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</si>
  <si>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</si>
  <si>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</si>
  <si>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</si>
  <si>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</si>
  <si>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</si>
  <si>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</si>
  <si>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</si>
  <si>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</si>
  <si>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</si>
  <si>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</si>
  <si>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</si>
  <si>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</si>
  <si>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</si>
  <si>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</si>
  <si>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</si>
  <si>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</si>
  <si>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</si>
  <si>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</si>
  <si>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</si>
  <si>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</si>
  <si>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</si>
  <si>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</si>
  <si>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</si>
  <si>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</si>
  <si>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</si>
  <si>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</si>
  <si>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</si>
  <si>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</si>
  <si>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</si>
  <si>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</si>
  <si>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</si>
  <si>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</si>
  <si>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</si>
  <si>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</si>
  <si>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</si>
  <si>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</si>
  <si>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</si>
  <si>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</si>
  <si>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</si>
  <si>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</si>
  <si>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</si>
  <si>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</si>
  <si>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</si>
  <si>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</si>
  <si>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</si>
  <si>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</si>
  <si>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</si>
  <si>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</si>
  <si>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</si>
  <si>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</si>
  <si>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</si>
  <si>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</si>
  <si>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</si>
  <si>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</si>
  <si>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</si>
  <si>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</si>
  <si>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</si>
  <si>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</si>
  <si>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</si>
  <si>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</si>
  <si>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</si>
  <si>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</si>
  <si>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</si>
  <si>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</si>
  <si>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</si>
  <si>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</si>
  <si>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</si>
  <si>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</si>
  <si>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</si>
  <si>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</si>
  <si>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</si>
  <si>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</si>
  <si>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</si>
  <si>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</si>
  <si>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</si>
  <si>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</si>
  <si>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</si>
  <si>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</si>
  <si>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</si>
  <si>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</si>
  <si>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</si>
  <si>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</si>
  <si>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</si>
  <si>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</si>
  <si>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</si>
  <si>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</si>
  <si>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</si>
  <si>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</si>
  <si>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</si>
  <si>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</si>
  <si>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</si>
  <si>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</si>
  <si>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</si>
  <si>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</si>
  <si>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</si>
  <si>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</si>
  <si>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</si>
  <si>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</si>
  <si>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</si>
  <si>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</si>
  <si>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</si>
  <si>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</si>
  <si>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</si>
  <si>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</si>
  <si>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</si>
  <si>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</si>
  <si>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</si>
  <si>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</si>
  <si>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</si>
  <si>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</si>
  <si>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</si>
  <si>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</si>
  <si>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</si>
  <si>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</si>
  <si>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</si>
  <si>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</si>
  <si>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</si>
  <si>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</si>
  <si>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</si>
  <si>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</si>
  <si>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</si>
  <si>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</si>
  <si>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</si>
  <si>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</si>
  <si>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</si>
  <si>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</si>
  <si>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</si>
  <si>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</si>
  <si>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</si>
  <si>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</si>
  <si>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</si>
  <si>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</si>
  <si>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</si>
  <si>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</si>
  <si>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</si>
  <si>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</si>
  <si>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</si>
  <si>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</si>
  <si>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</si>
  <si>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</si>
  <si>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</si>
  <si>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</si>
  <si>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</si>
  <si>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</si>
  <si>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</si>
  <si>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</si>
  <si>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</si>
  <si>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</si>
  <si>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</si>
  <si>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</si>
  <si>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</si>
  <si>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</si>
  <si>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</si>
  <si>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</si>
  <si>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</si>
  <si>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</si>
  <si>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</si>
  <si>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</si>
  <si>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</si>
  <si>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</si>
  <si>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</si>
  <si>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</si>
  <si>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</si>
  <si>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</si>
  <si>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</si>
  <si>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</si>
  <si>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</si>
  <si>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</si>
  <si>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</si>
  <si>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</si>
  <si>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</si>
  <si>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</si>
  <si>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</si>
  <si>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</si>
  <si>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</si>
  <si>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</si>
  <si>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</si>
  <si>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</si>
  <si>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</si>
  <si>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</si>
  <si>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</si>
  <si>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</si>
  <si>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</si>
  <si>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</si>
  <si>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</si>
  <si>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</si>
  <si>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</si>
  <si>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</si>
  <si>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</si>
  <si>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</si>
  <si>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</si>
  <si>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</si>
  <si>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</si>
  <si>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</si>
  <si>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</si>
  <si>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</si>
  <si>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</si>
  <si>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</si>
  <si>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</si>
  <si>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</si>
  <si>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</si>
  <si>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</si>
  <si>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</si>
  <si>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</si>
  <si>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</si>
  <si>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</si>
  <si>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</si>
  <si>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</si>
  <si>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</si>
  <si>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</si>
  <si>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</si>
  <si>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</si>
  <si>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</si>
  <si>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</si>
  <si>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</si>
  <si>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</si>
  <si>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</si>
  <si>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</si>
  <si>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</si>
  <si>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</si>
  <si>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</si>
  <si>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</si>
  <si>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</si>
  <si>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</si>
  <si>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</si>
  <si>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</si>
  <si>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</si>
  <si>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</si>
  <si>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</si>
  <si>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</si>
  <si>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</si>
  <si>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</si>
  <si>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</si>
  <si>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</si>
  <si>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</si>
  <si>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</si>
  <si>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</si>
  <si>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</si>
  <si>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</si>
  <si>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</si>
  <si>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</si>
  <si>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</si>
  <si>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</si>
  <si>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</si>
  <si>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</si>
  <si>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</si>
  <si>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</si>
  <si>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</si>
  <si>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</si>
  <si>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</si>
  <si>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</si>
  <si>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</si>
  <si>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</si>
  <si>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</si>
  <si>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</si>
  <si>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</si>
  <si>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</si>
  <si>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</si>
  <si>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</si>
  <si>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</si>
  <si>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</si>
  <si>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</si>
  <si>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</si>
  <si>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</si>
  <si>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</si>
  <si>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</si>
  <si>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</si>
  <si>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</si>
  <si>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</si>
  <si>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</si>
  <si>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</si>
  <si>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</si>
  <si>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</si>
  <si>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</si>
  <si>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</si>
  <si>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</si>
  <si>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</si>
  <si>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</si>
  <si>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</si>
  <si>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</si>
  <si>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</si>
  <si>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</si>
  <si>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</si>
  <si>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</si>
  <si>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</si>
  <si>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</si>
  <si>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</si>
  <si>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</si>
  <si>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</si>
  <si>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</si>
  <si>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</si>
  <si>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</si>
  <si>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</si>
  <si>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</si>
  <si>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</si>
  <si>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</si>
  <si>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</si>
  <si>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</si>
  <si>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</si>
  <si>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</si>
  <si>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</si>
  <si>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</si>
  <si>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</si>
  <si>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</si>
  <si>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</si>
  <si>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</si>
  <si>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</si>
  <si>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</si>
  <si>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</si>
  <si>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</si>
  <si>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</si>
  <si>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</si>
  <si>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</si>
  <si>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</si>
  <si>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</si>
  <si>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</si>
  <si>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</si>
  <si>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</si>
  <si>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</si>
  <si>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</si>
  <si>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</si>
  <si>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</si>
  <si>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</si>
  <si>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</si>
  <si>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</si>
  <si>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</si>
  <si>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</si>
  <si>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</si>
  <si>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</si>
  <si>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</si>
  <si>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</si>
  <si>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</si>
  <si>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</si>
  <si>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</si>
  <si>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</si>
  <si>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</si>
  <si>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</si>
  <si>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</si>
  <si>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</si>
  <si>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</si>
  <si>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</si>
  <si>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</si>
  <si>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</si>
  <si>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</si>
  <si>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</si>
  <si>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</si>
  <si>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</si>
  <si>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</si>
  <si>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</si>
  <si>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</si>
  <si>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</si>
  <si>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</si>
  <si>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</si>
  <si>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</si>
  <si>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</si>
  <si>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</si>
  <si>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</si>
  <si>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</si>
  <si>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</si>
  <si>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</si>
  <si>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</si>
  <si>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</si>
  <si>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</si>
  <si>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</si>
  <si>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</si>
  <si>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</si>
  <si>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</si>
  <si>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</si>
  <si>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</si>
  <si>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</si>
  <si>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</si>
  <si>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</si>
  <si>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</si>
  <si>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</si>
  <si>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</si>
  <si>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</si>
  <si>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</si>
  <si>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</si>
  <si>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</si>
  <si>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</si>
  <si>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</si>
  <si>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</si>
  <si>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</si>
  <si>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</si>
  <si>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</si>
  <si>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</si>
  <si>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</si>
  <si>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</si>
  <si>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</si>
  <si>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</si>
  <si>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</si>
  <si>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</si>
  <si>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</si>
  <si>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</si>
  <si>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</si>
  <si>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</si>
  <si>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</si>
  <si>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</si>
  <si>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</si>
  <si>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</si>
  <si>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</si>
  <si>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</si>
  <si>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</si>
  <si>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</si>
  <si>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</si>
  <si>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</si>
  <si>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</si>
  <si>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</si>
  <si>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</si>
  <si>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</si>
  <si>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</si>
  <si>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</si>
  <si>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</si>
  <si>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</si>
  <si>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</si>
  <si>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</si>
  <si>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</si>
  <si>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</si>
  <si>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</si>
  <si>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</si>
  <si>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</si>
  <si>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</si>
  <si>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</si>
  <si>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</si>
  <si>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</si>
  <si>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</si>
  <si>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</si>
  <si>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</si>
  <si>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</si>
  <si>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</si>
  <si>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</si>
  <si>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</si>
  <si>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</si>
  <si>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</si>
  <si>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</si>
  <si>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</si>
  <si>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</si>
  <si>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</si>
  <si>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</si>
  <si>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</si>
  <si>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</si>
  <si>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</si>
  <si>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</si>
  <si>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</si>
  <si>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</si>
  <si>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</si>
  <si>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</si>
  <si>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</si>
  <si>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</si>
  <si>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</si>
  <si>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</si>
  <si>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</si>
  <si>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</si>
  <si>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</si>
  <si>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</si>
  <si>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</si>
  <si>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</si>
  <si>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</si>
  <si>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</si>
  <si>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</si>
  <si>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</si>
  <si>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</si>
  <si>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</si>
  <si>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</si>
  <si>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</si>
  <si>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</si>
  <si>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</si>
  <si>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</si>
  <si>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</si>
  <si>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</si>
  <si>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</si>
  <si>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</si>
  <si>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</si>
  <si>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</si>
  <si>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</si>
  <si>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</si>
  <si>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</si>
  <si>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</si>
  <si>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</si>
  <si>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</si>
  <si>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</si>
  <si>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</si>
  <si>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</si>
  <si>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</si>
  <si>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</si>
  <si>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</si>
  <si>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</si>
  <si>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</si>
  <si>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</si>
  <si>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</si>
  <si>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</si>
  <si>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</si>
  <si>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</si>
  <si>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</si>
  <si>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</si>
  <si>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</si>
  <si>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</si>
  <si>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</si>
  <si>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</si>
  <si>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</si>
  <si>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</si>
  <si>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</si>
  <si>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</si>
  <si>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</si>
  <si>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</si>
  <si>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</si>
  <si>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</si>
  <si>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</si>
  <si>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</si>
  <si>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</si>
  <si>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</si>
  <si>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</si>
  <si>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</si>
  <si>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</si>
  <si>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</si>
  <si>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</si>
  <si>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</si>
  <si>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</si>
  <si>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</si>
  <si>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</si>
  <si>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</si>
  <si>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</si>
  <si>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</si>
  <si>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</si>
  <si>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</si>
  <si>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</si>
  <si>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</si>
  <si>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</si>
  <si>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</si>
  <si>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</si>
  <si>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</si>
  <si>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</si>
  <si>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</si>
  <si>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</si>
  <si>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</si>
  <si>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</si>
  <si>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</si>
  <si>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</si>
  <si>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</si>
  <si>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</si>
  <si>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</si>
  <si>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</si>
  <si>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</si>
  <si>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</si>
  <si>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</si>
  <si>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</si>
  <si>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</si>
  <si>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</si>
  <si>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</si>
  <si>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</si>
  <si>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</si>
  <si>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</si>
  <si>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</si>
  <si>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</si>
  <si>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</si>
  <si>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</si>
  <si>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</si>
  <si>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</si>
  <si>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</si>
  <si>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</si>
  <si>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</si>
  <si>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</si>
  <si>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</si>
  <si>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</si>
  <si>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</si>
  <si>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</si>
  <si>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</si>
  <si>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</si>
  <si>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</si>
  <si>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</si>
  <si>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</si>
  <si>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</si>
  <si>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</si>
  <si>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</si>
  <si>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</si>
  <si>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</si>
  <si>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</si>
  <si>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</si>
  <si>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</si>
  <si>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</si>
  <si>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</si>
  <si>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</si>
  <si>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</si>
  <si>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</si>
  <si>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</si>
  <si>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</si>
  <si>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</si>
  <si>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</si>
  <si>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</si>
  <si>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</si>
  <si>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</si>
  <si>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</si>
  <si>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</si>
  <si>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</si>
  <si>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</si>
  <si>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</si>
  <si>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</si>
  <si>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</si>
  <si>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</si>
  <si>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</si>
  <si>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</si>
  <si>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</si>
  <si>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</si>
  <si>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</si>
  <si>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</si>
  <si>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</si>
  <si>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</si>
  <si>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</si>
  <si>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</si>
  <si>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</si>
  <si>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</si>
  <si>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</si>
  <si>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</si>
  <si>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</si>
  <si>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</si>
  <si>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</si>
  <si>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</si>
  <si>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</si>
  <si>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</si>
  <si>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</si>
  <si>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</si>
  <si>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</si>
  <si>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</si>
  <si>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</si>
  <si>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</si>
  <si>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</si>
  <si>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</si>
  <si>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</si>
  <si>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</si>
  <si>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</si>
  <si>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</si>
  <si>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</si>
  <si>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</si>
  <si>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</si>
  <si>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</si>
  <si>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</si>
  <si>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</si>
  <si>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</si>
  <si>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</si>
  <si>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</si>
  <si>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</si>
  <si>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</si>
  <si>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</si>
  <si>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</si>
  <si>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</si>
  <si>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</si>
  <si>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</si>
  <si>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</si>
  <si>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</si>
  <si>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</si>
  <si>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</si>
  <si>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</si>
  <si>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</si>
  <si>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</si>
  <si>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</si>
  <si>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</si>
  <si>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</si>
  <si>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</si>
  <si>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</si>
  <si>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</si>
  <si>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</si>
  <si>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</si>
  <si>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</si>
  <si>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</si>
  <si>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</si>
  <si>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</si>
  <si>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</si>
  <si>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</si>
  <si>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</si>
  <si>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</si>
  <si>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</si>
  <si>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</si>
  <si>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</si>
  <si>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</si>
  <si>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</si>
  <si>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</si>
  <si>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</si>
  <si>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</si>
  <si>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</si>
  <si>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</si>
  <si>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</si>
  <si>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</si>
  <si>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</si>
  <si>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</si>
  <si>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</si>
  <si>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</si>
  <si>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</si>
  <si>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</si>
  <si>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</si>
  <si>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</si>
  <si>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</si>
  <si>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</si>
  <si>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</si>
  <si>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</si>
  <si>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</si>
  <si>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</si>
  <si>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</si>
  <si>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</si>
  <si>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</si>
  <si>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</si>
  <si>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</si>
  <si>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</si>
  <si>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</si>
  <si>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</si>
  <si>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</si>
  <si>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</si>
  <si>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</si>
  <si>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</si>
  <si>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</si>
  <si>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</si>
  <si>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</si>
  <si>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</si>
  <si>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</si>
  <si>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</si>
  <si>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</si>
  <si>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</si>
  <si>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</si>
  <si>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</si>
  <si>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</si>
  <si>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</si>
  <si>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</si>
  <si>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</si>
  <si>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</si>
  <si>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</si>
  <si>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</si>
  <si>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</si>
  <si>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</si>
  <si>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</si>
  <si>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</si>
  <si>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</si>
  <si>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</si>
  <si>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</si>
  <si>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</si>
  <si>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</si>
  <si>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</si>
  <si>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</si>
  <si>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</si>
  <si>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</si>
  <si>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</si>
  <si>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</si>
  <si>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</si>
  <si>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</si>
  <si>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</si>
  <si>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</si>
  <si>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</si>
  <si>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</si>
  <si>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</si>
  <si>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</si>
  <si>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</si>
  <si>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</si>
  <si>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</si>
  <si>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</si>
  <si>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</si>
  <si>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</si>
  <si>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</si>
  <si>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</si>
  <si>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</si>
  <si>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</si>
  <si>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</si>
  <si>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</si>
  <si>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</si>
  <si>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</si>
  <si>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</si>
  <si>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</si>
  <si>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</si>
  <si>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</si>
  <si>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</si>
  <si>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</si>
  <si>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</si>
  <si>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</si>
  <si>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</si>
  <si>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</si>
  <si>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</si>
  <si>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</si>
  <si>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</si>
  <si>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</si>
  <si>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</si>
  <si>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</si>
  <si>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</si>
  <si>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</si>
  <si>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</si>
  <si>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</si>
  <si>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</si>
  <si>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</si>
  <si>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</si>
  <si>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</si>
  <si>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</si>
  <si>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</si>
  <si>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</si>
  <si>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</si>
  <si>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</si>
  <si>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</si>
  <si>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</si>
  <si>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</si>
  <si>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</si>
  <si>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</si>
  <si>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</si>
  <si>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</si>
  <si>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</si>
  <si>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</si>
  <si>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</si>
  <si>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</si>
  <si>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</si>
  <si>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</si>
  <si>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</si>
  <si>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</si>
  <si>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</si>
  <si>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</si>
  <si>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</si>
  <si>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</si>
  <si>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</si>
  <si>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</si>
  <si>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</si>
  <si>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</si>
  <si>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</si>
  <si>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</si>
  <si>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</si>
  <si>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</si>
  <si>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</si>
  <si>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</si>
  <si>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</si>
  <si>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</si>
  <si>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</si>
  <si>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</si>
  <si>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</si>
  <si>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</si>
  <si>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</si>
  <si>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</si>
  <si>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</si>
  <si>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</si>
  <si>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</si>
  <si>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</si>
  <si>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</si>
  <si>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</si>
  <si>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</si>
  <si>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</si>
  <si>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</si>
  <si>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</si>
  <si>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</si>
  <si>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</si>
  <si>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</si>
  <si>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</si>
  <si>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</si>
  <si>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</si>
  <si>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</si>
  <si>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</si>
  <si>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</si>
  <si>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</si>
  <si>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</si>
  <si>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</si>
  <si>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</si>
  <si>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</si>
  <si>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</si>
  <si>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</si>
  <si>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</si>
  <si>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</si>
  <si>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</si>
  <si>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</si>
  <si>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</si>
  <si>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</si>
  <si>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</si>
  <si>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</si>
  <si>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</si>
  <si>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</si>
  <si>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</si>
  <si>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</si>
  <si>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</si>
  <si>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</si>
  <si>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</si>
  <si>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</si>
  <si>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</si>
  <si>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</si>
  <si>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</si>
  <si>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</si>
  <si>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</si>
  <si>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</si>
  <si>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</si>
  <si>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</si>
  <si>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</si>
  <si>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</si>
  <si>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</si>
  <si>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</si>
  <si>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</si>
  <si>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</si>
  <si>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</si>
  <si>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</si>
  <si>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</si>
  <si>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</si>
  <si>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</si>
  <si>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</si>
  <si>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</si>
  <si>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</si>
  <si>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</si>
  <si>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</si>
  <si>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</si>
  <si>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</si>
  <si>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</si>
  <si>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</si>
  <si>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</si>
  <si>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</si>
  <si>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</si>
  <si>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</si>
  <si>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</si>
  <si>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</si>
  <si>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</si>
  <si>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</si>
  <si>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</si>
  <si>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</si>
  <si>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</si>
  <si>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</si>
  <si>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</si>
  <si>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</si>
  <si>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</si>
  <si>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</si>
  <si>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</si>
  <si>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</si>
  <si>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</si>
  <si>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</si>
  <si>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</si>
  <si>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</si>
  <si>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</si>
  <si>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</si>
  <si>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</si>
  <si>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</si>
  <si>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</si>
  <si>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</si>
  <si>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</si>
  <si>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</si>
  <si>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</si>
  <si>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</si>
  <si>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</si>
  <si>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</si>
  <si>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</si>
  <si>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</si>
  <si>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</si>
  <si>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</si>
  <si>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</si>
  <si>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</si>
  <si>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</si>
  <si>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</si>
  <si>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</si>
  <si>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</si>
  <si>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</si>
  <si>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</si>
  <si>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</si>
  <si>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</si>
  <si>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</si>
  <si>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</si>
  <si>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</si>
  <si>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</si>
  <si>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</si>
  <si>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</si>
  <si>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</si>
  <si>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</si>
  <si>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</si>
  <si>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</si>
  <si>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</si>
  <si>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</si>
  <si>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</si>
  <si>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</si>
  <si>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</si>
  <si>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</si>
  <si>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</si>
  <si>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</si>
  <si>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</si>
  <si>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</si>
  <si>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</si>
  <si>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</si>
  <si>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</si>
  <si>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</si>
  <si>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</si>
  <si>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</si>
  <si>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</si>
  <si>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</si>
  <si>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</si>
  <si>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</si>
  <si>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</si>
  <si>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</si>
  <si>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</si>
  <si>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</si>
  <si>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</si>
  <si>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</si>
  <si>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</si>
  <si>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</si>
  <si>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</si>
  <si>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</si>
  <si>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</si>
  <si>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</si>
  <si>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</si>
  <si>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</si>
  <si>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</si>
  <si>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</si>
  <si>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</si>
  <si>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</si>
  <si>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</si>
  <si>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</si>
  <si>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</si>
  <si>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</si>
  <si>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</si>
  <si>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</si>
  <si>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</si>
  <si>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</si>
  <si>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</si>
  <si>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</si>
  <si>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</si>
  <si>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</si>
  <si>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</si>
  <si>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</si>
  <si>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</si>
  <si>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</si>
  <si>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</si>
  <si>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</si>
  <si>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</si>
  <si>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</si>
  <si>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</si>
  <si>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</si>
  <si>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</si>
  <si>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</si>
  <si>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</si>
  <si>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</si>
  <si>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</si>
  <si>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</si>
  <si>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</si>
  <si>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</si>
  <si>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</si>
  <si>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</si>
  <si>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</si>
  <si>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</si>
  <si>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</si>
  <si>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</si>
  <si>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</si>
  <si>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</si>
  <si>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</si>
  <si>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</si>
  <si>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</si>
  <si>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</si>
  <si>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</si>
  <si>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</si>
  <si>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</si>
  <si>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</si>
  <si>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</si>
  <si>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</si>
  <si>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</si>
  <si>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</si>
  <si>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</si>
  <si>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</si>
  <si>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</si>
  <si>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</si>
  <si>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</si>
  <si>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</si>
  <si>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</si>
  <si>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</si>
  <si>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</si>
  <si>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</si>
  <si>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</si>
  <si>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</si>
  <si>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</si>
  <si>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</si>
  <si>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</si>
  <si>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</si>
  <si>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</si>
  <si>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</si>
  <si>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</si>
  <si>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</si>
  <si>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</si>
  <si>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</si>
  <si>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</si>
  <si>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</si>
  <si>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</si>
  <si>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</si>
  <si>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</si>
  <si>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</si>
  <si>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</si>
  <si>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</si>
  <si>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</si>
  <si>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</si>
  <si>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</si>
  <si>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</si>
  <si>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</si>
  <si>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</si>
  <si>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</si>
  <si>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</si>
  <si>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</si>
  <si>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</si>
  <si>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</si>
  <si>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</si>
  <si>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</si>
  <si>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</si>
  <si>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</si>
  <si>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</si>
  <si>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</si>
  <si>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</si>
  <si>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</si>
  <si>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</si>
  <si>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</si>
  <si>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</si>
  <si>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</si>
  <si>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</si>
  <si>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</si>
  <si>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</si>
  <si>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</si>
  <si>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</si>
  <si>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</si>
  <si>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</si>
  <si>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</si>
  <si>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</si>
  <si>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</si>
  <si>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</si>
  <si>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</si>
  <si>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</si>
  <si>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</si>
  <si>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</si>
  <si>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</si>
  <si>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</si>
  <si>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</si>
  <si>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</si>
  <si>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</si>
  <si>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</si>
  <si>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</si>
  <si>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</si>
  <si>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</si>
  <si>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</si>
  <si>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</si>
  <si>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</si>
  <si>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</si>
  <si>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</si>
  <si>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</si>
  <si>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</si>
  <si>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</si>
  <si>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</si>
  <si>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</si>
  <si>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</si>
  <si>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</si>
  <si>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</si>
  <si>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</si>
  <si>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</si>
  <si>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</si>
  <si>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</si>
  <si>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</si>
  <si>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</si>
  <si>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</si>
  <si>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</si>
  <si>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</si>
  <si>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</si>
  <si>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</si>
  <si>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</si>
  <si>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</si>
  <si>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</si>
  <si>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</si>
  <si>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</si>
  <si>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</si>
  <si>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</si>
  <si>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</si>
  <si>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</si>
  <si>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</si>
  <si>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</si>
  <si>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</si>
  <si>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</si>
  <si>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</si>
  <si>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</si>
  <si>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</si>
  <si>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</si>
  <si>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</si>
  <si>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</si>
  <si>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</si>
  <si>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</si>
  <si>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</si>
  <si>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</si>
  <si>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</si>
  <si>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</si>
  <si>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</si>
  <si>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</si>
  <si>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</si>
  <si>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</si>
  <si>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</si>
  <si>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</si>
  <si>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</si>
  <si>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</si>
  <si>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</si>
  <si>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</si>
  <si>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</si>
  <si>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</si>
  <si>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</si>
  <si>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</si>
  <si>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</si>
  <si>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</si>
  <si>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</si>
  <si>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</si>
  <si>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</si>
  <si>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</si>
  <si>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</si>
  <si>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</si>
  <si>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</si>
  <si>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</si>
  <si>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</si>
  <si>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</si>
  <si>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</si>
  <si>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</si>
  <si>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</si>
  <si>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</si>
  <si>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</si>
  <si>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</si>
  <si>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</si>
  <si>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</si>
  <si>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</si>
  <si>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</si>
  <si>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</si>
  <si>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</si>
  <si>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</si>
  <si>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</si>
  <si>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</si>
  <si>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</si>
  <si>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</si>
  <si>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</si>
  <si>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</si>
  <si>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</si>
  <si>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</si>
  <si>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</si>
  <si>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</si>
  <si>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</si>
  <si>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</si>
  <si>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</si>
  <si>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</si>
  <si>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</si>
  <si>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</si>
  <si>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</si>
  <si>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</si>
  <si>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</si>
  <si>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</si>
  <si>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</si>
  <si>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</si>
  <si>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</si>
  <si>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</si>
  <si>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</si>
  <si>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</si>
  <si>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</si>
  <si>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</si>
  <si>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</si>
  <si>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</si>
  <si>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</si>
  <si>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</si>
  <si>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</si>
  <si>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</si>
  <si>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</si>
  <si>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</si>
  <si>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</si>
  <si>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</si>
  <si>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</si>
  <si>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</si>
  <si>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</si>
  <si>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</si>
  <si>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</si>
  <si>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</si>
  <si>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</si>
  <si>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</si>
  <si>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</si>
  <si>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</si>
  <si>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</si>
  <si>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</si>
  <si>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</si>
  <si>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</si>
  <si>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</si>
  <si>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</si>
  <si>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</si>
  <si>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</si>
  <si>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</si>
  <si>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</si>
  <si>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</si>
  <si>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</si>
  <si>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</si>
  <si>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</si>
  <si>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</si>
  <si>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</si>
  <si>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</si>
  <si>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</si>
  <si>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</si>
  <si>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</si>
  <si>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</si>
  <si>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</si>
  <si>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</si>
  <si>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</si>
  <si>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</si>
  <si>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</si>
  <si>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</si>
  <si>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</si>
  <si>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</si>
  <si>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</si>
  <si>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</si>
  <si>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</si>
  <si>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</si>
  <si>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</si>
  <si>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</si>
  <si>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</si>
  <si>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</si>
  <si>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</si>
  <si>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</si>
  <si>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</si>
  <si>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</si>
  <si>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</si>
  <si>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</si>
  <si>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</si>
  <si>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</si>
  <si>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</si>
  <si>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</si>
  <si>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</si>
  <si>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</si>
  <si>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</si>
  <si>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</si>
  <si>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</si>
  <si>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</si>
  <si>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</si>
  <si>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</si>
  <si>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</si>
  <si>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</si>
  <si>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</si>
  <si>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</si>
  <si>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</si>
  <si>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</si>
  <si>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</si>
  <si>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</si>
  <si>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</si>
  <si>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</si>
  <si>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</si>
  <si>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</si>
  <si>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</si>
  <si>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</si>
  <si>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</si>
  <si>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</si>
  <si>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</si>
  <si>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</si>
  <si>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</si>
  <si>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</si>
  <si>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</si>
  <si>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</si>
  <si>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</si>
  <si>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</si>
  <si>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</si>
  <si>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</si>
  <si>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</si>
  <si>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</si>
  <si>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</si>
  <si>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</si>
  <si>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</si>
  <si>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</si>
  <si>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</si>
  <si>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</si>
  <si>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</si>
  <si>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</si>
  <si>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</si>
  <si>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</si>
  <si>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</si>
  <si>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</si>
  <si>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</si>
  <si>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</si>
  <si>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</si>
  <si>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</si>
  <si>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</si>
  <si>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</si>
  <si>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</si>
  <si>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</si>
  <si>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</si>
  <si>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</si>
  <si>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</si>
  <si>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</si>
  <si>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</si>
  <si>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</si>
  <si>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</si>
  <si>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</si>
  <si>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</si>
  <si>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</si>
  <si>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</si>
  <si>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</si>
  <si>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</si>
  <si>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</si>
  <si>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</si>
  <si>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</si>
  <si>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</si>
  <si>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</si>
  <si>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</si>
  <si>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</si>
  <si>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</si>
  <si>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</si>
  <si>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</si>
  <si>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</si>
  <si>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</si>
  <si>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</si>
  <si>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</si>
  <si>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</si>
  <si>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</si>
  <si>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</si>
  <si>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</si>
  <si>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</si>
  <si>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</si>
  <si>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</si>
  <si>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</si>
  <si>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</si>
  <si>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</si>
  <si>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</si>
  <si>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</si>
  <si>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</si>
  <si>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</si>
  <si>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</si>
  <si>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</si>
  <si>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</si>
  <si>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</si>
  <si>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</si>
  <si>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</si>
  <si>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</si>
  <si>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</si>
  <si>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</si>
  <si>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</si>
  <si>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</si>
  <si>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</si>
  <si>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</si>
  <si>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</si>
  <si>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</si>
  <si>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</si>
  <si>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</si>
  <si>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</si>
  <si>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</si>
  <si>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</si>
  <si>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</si>
  <si>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</si>
  <si>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</si>
  <si>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</si>
  <si>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</si>
  <si>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</si>
  <si>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</si>
  <si>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</si>
  <si>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</si>
  <si>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</si>
  <si>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</si>
  <si>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</si>
  <si>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</si>
  <si>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</si>
  <si>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</si>
  <si>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</si>
  <si>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</si>
  <si>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</si>
  <si>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</si>
  <si>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</si>
  <si>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</si>
  <si>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</si>
  <si>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</si>
  <si>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</si>
  <si>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</si>
  <si>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</si>
  <si>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</si>
  <si>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</si>
  <si>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</si>
  <si>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</si>
  <si>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</si>
  <si>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</si>
  <si>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</si>
  <si>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</si>
  <si>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</si>
  <si>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</si>
  <si>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</si>
  <si>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</si>
  <si>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</si>
  <si>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</si>
  <si>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</si>
  <si>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</si>
  <si>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</si>
  <si>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</si>
  <si>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</si>
  <si>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</si>
  <si>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</si>
  <si>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</si>
  <si>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</si>
  <si>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</si>
  <si>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</si>
  <si>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</si>
  <si>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</si>
  <si>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</si>
  <si>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</si>
  <si>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</si>
  <si>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</si>
  <si>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</si>
  <si>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</si>
  <si>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</si>
  <si>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</si>
  <si>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</si>
  <si>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</si>
  <si>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</si>
  <si>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</si>
  <si>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</si>
  <si>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</si>
  <si>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</si>
  <si>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</si>
  <si>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</si>
  <si>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</si>
  <si>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</si>
  <si>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</si>
  <si>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</si>
  <si>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</si>
  <si>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</si>
  <si>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</si>
  <si>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</si>
  <si>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</si>
  <si>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</si>
  <si>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</si>
  <si>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</si>
  <si>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</si>
  <si>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</si>
  <si>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</si>
  <si>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</si>
  <si>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</si>
  <si>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</si>
  <si>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</si>
  <si>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</si>
  <si>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</si>
  <si>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</si>
  <si>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</si>
  <si>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</si>
  <si>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</si>
  <si>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</si>
  <si>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</si>
  <si>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</si>
  <si>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</si>
  <si>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</si>
  <si>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</si>
  <si>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</si>
  <si>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</si>
  <si>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</si>
  <si>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</si>
  <si>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</si>
  <si>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</si>
  <si>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</si>
  <si>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</si>
  <si>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</si>
  <si>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</si>
  <si>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</si>
  <si>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</si>
  <si>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</si>
  <si>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</si>
  <si>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</si>
  <si>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</si>
  <si>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</si>
  <si>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</si>
  <si>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</si>
  <si>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</si>
  <si>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</si>
  <si>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</si>
  <si>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</si>
  <si>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</si>
  <si>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</si>
  <si>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</si>
  <si>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</si>
  <si>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</si>
  <si>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</si>
  <si>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</si>
  <si>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</si>
  <si>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</si>
  <si>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</si>
  <si>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</si>
  <si>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</si>
  <si>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</si>
  <si>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</si>
  <si>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</si>
  <si>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</si>
  <si>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</si>
  <si>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</si>
  <si>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</si>
  <si>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</si>
  <si>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</si>
  <si>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</si>
  <si>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</si>
  <si>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</si>
  <si>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</si>
  <si>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</si>
  <si>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</si>
  <si>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</si>
  <si>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</si>
  <si>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</si>
  <si>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</si>
  <si>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</si>
  <si>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</si>
  <si>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</si>
  <si>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</si>
  <si>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</si>
  <si>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</si>
  <si>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</si>
  <si>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</si>
  <si>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</si>
  <si>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</si>
  <si>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</si>
  <si>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</si>
  <si>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</si>
  <si>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</si>
  <si>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</si>
  <si>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</si>
  <si>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</si>
  <si>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</si>
  <si>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</si>
  <si>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</si>
  <si>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</si>
  <si>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</si>
  <si>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</si>
  <si>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</si>
  <si>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</si>
  <si>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</si>
  <si>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</si>
  <si>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</si>
  <si>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</si>
  <si>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</si>
  <si>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</si>
  <si>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</si>
  <si>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</si>
  <si>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</si>
  <si>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</si>
  <si>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</si>
  <si>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</si>
  <si>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</si>
  <si>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</si>
  <si>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</si>
  <si>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</si>
  <si>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</si>
  <si>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</si>
  <si>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</si>
  <si>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</si>
  <si>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</si>
  <si>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</si>
  <si>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</si>
  <si>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</si>
  <si>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</si>
  <si>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</si>
  <si>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</si>
  <si>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</si>
  <si>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</si>
  <si>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</si>
  <si>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</si>
  <si>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</si>
  <si>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</si>
  <si>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</si>
  <si>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</si>
  <si>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</si>
  <si>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</si>
  <si>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</si>
  <si>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</si>
  <si>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</si>
  <si>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</si>
  <si>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</si>
  <si>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</si>
  <si>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</si>
  <si>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</si>
  <si>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</si>
  <si>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</si>
  <si>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</si>
  <si>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</si>
  <si>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</si>
  <si>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</si>
  <si>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</si>
  <si>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</si>
  <si>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</si>
  <si>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</si>
  <si>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</si>
  <si>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</si>
  <si>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</si>
  <si>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</si>
  <si>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</si>
  <si>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</si>
  <si>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</si>
  <si>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</si>
  <si>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</si>
  <si>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</si>
  <si>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</si>
  <si>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</si>
  <si>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</si>
  <si>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</si>
  <si>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</si>
  <si>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</si>
  <si>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</si>
  <si>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</si>
  <si>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</si>
  <si>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</si>
  <si>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</si>
  <si>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</si>
  <si>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</si>
  <si>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</si>
  <si>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</si>
  <si>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</si>
  <si>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</si>
  <si>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</si>
  <si>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</si>
  <si>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</si>
  <si>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</si>
  <si>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</si>
  <si>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</si>
  <si>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</si>
  <si>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</si>
  <si>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</si>
  <si>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</si>
  <si>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</si>
  <si>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</si>
  <si>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</si>
  <si>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</si>
  <si>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</si>
  <si>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</si>
  <si>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</si>
  <si>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</si>
  <si>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</si>
  <si>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</si>
  <si>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</si>
  <si>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</si>
  <si>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</si>
  <si>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</si>
  <si>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</si>
  <si>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</si>
  <si>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</si>
  <si>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</si>
  <si>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</si>
  <si>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</si>
  <si>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</si>
  <si>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</si>
  <si>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</si>
  <si>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</si>
  <si>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</si>
  <si>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</si>
  <si>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</si>
  <si>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</si>
  <si>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</si>
  <si>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</si>
  <si>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</si>
  <si>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</si>
  <si>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</si>
  <si>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</si>
  <si>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</si>
  <si>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</si>
  <si>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</si>
  <si>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</si>
  <si>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</si>
  <si>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</si>
  <si>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</si>
  <si>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</si>
  <si>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</si>
  <si>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</si>
  <si>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</si>
  <si>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</si>
  <si>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</si>
  <si>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</si>
  <si>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</si>
  <si>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</si>
  <si>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</si>
  <si>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</si>
  <si>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</si>
  <si>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</si>
  <si>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</si>
  <si>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</si>
  <si>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</si>
  <si>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</si>
  <si>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</si>
  <si>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</si>
  <si>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</si>
  <si>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</si>
  <si>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</si>
  <si>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</si>
  <si>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</si>
  <si>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</si>
  <si>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</si>
  <si>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</si>
  <si>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</si>
  <si>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</si>
  <si>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</si>
  <si>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</si>
  <si>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</si>
  <si>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</si>
  <si>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</si>
  <si>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</si>
  <si>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</si>
  <si>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</si>
  <si>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</si>
  <si>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</si>
  <si>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</si>
  <si>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</si>
  <si>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</si>
  <si>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</si>
  <si>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</si>
  <si>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</si>
  <si>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</si>
  <si>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</si>
  <si>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</si>
  <si>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</si>
  <si>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</si>
  <si>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</si>
  <si>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</si>
  <si>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</si>
  <si>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</si>
  <si>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</si>
  <si>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</si>
  <si>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</si>
  <si>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</si>
  <si>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</si>
  <si>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</si>
  <si>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</si>
  <si>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</si>
  <si>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</si>
  <si>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</si>
  <si>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</si>
  <si>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</si>
  <si>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</si>
  <si>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</si>
  <si>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</si>
  <si>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</si>
  <si>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</si>
  <si>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</si>
  <si>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</si>
  <si>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</si>
  <si>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</si>
  <si>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</si>
  <si>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</si>
  <si>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</si>
  <si>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</si>
  <si>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</si>
  <si>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</si>
  <si>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</si>
  <si>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</si>
  <si>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</si>
  <si>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</si>
  <si>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</si>
  <si>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</si>
  <si>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</si>
  <si>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</si>
  <si>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</si>
  <si>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</si>
  <si>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</si>
  <si>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</si>
  <si>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</si>
  <si>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</si>
  <si>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</si>
  <si>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</si>
  <si>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</si>
  <si>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</si>
  <si>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</si>
  <si>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</si>
  <si>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</si>
  <si>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</si>
  <si>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</si>
  <si>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</si>
  <si>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</si>
  <si>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</si>
  <si>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</si>
  <si>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</si>
  <si>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</si>
  <si>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</si>
  <si>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</si>
  <si>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</si>
  <si>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</si>
  <si>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</si>
  <si>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</si>
  <si>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</si>
  <si>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</si>
  <si>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</si>
  <si>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</si>
  <si>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</si>
  <si>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</si>
  <si>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</si>
  <si>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</si>
  <si>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</si>
  <si>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</si>
  <si>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</si>
  <si>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</si>
  <si>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</si>
  <si>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</si>
  <si>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</si>
  <si>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</si>
  <si>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</si>
  <si>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</si>
  <si>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</si>
  <si>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</si>
  <si>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</si>
  <si>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</si>
  <si>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</si>
  <si>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</si>
  <si>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</si>
  <si>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</si>
  <si>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</si>
  <si>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</si>
  <si>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</si>
  <si>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</si>
  <si>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</si>
  <si>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</si>
  <si>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</si>
  <si>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</si>
  <si>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</si>
  <si>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</si>
  <si>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</si>
  <si>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</si>
  <si>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</si>
  <si>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</si>
  <si>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</si>
  <si>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</si>
  <si>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</si>
  <si>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</si>
  <si>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</si>
  <si>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</si>
  <si>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</si>
  <si>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</si>
  <si>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</si>
  <si>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</si>
  <si>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</si>
  <si>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</si>
  <si>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</si>
  <si>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</si>
  <si>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</si>
  <si>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</si>
  <si>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</si>
  <si>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</si>
  <si>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</si>
  <si>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</si>
  <si>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</si>
  <si>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</si>
  <si>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</si>
  <si>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</si>
  <si>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</si>
  <si>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</si>
  <si>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</si>
  <si>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</si>
  <si>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</si>
  <si>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</si>
  <si>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</si>
  <si>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</si>
  <si>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</si>
  <si>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</si>
  <si>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</si>
  <si>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</si>
  <si>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</si>
  <si>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</si>
  <si>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</si>
  <si>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</si>
  <si>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</si>
  <si>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</si>
  <si>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</si>
  <si>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</si>
  <si>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</si>
  <si>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</si>
  <si>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</si>
  <si>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</si>
  <si>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</si>
  <si>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</si>
  <si>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</si>
  <si>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</si>
  <si>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</si>
  <si>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</si>
  <si>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</si>
  <si>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</si>
  <si>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</si>
  <si>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</si>
  <si>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</si>
  <si>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</si>
  <si>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</si>
  <si>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</si>
  <si>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</si>
  <si>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</si>
  <si>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</si>
  <si>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</si>
  <si>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</si>
  <si>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</si>
  <si>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</si>
  <si>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</si>
  <si>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</si>
  <si>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</si>
  <si>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</si>
  <si>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</si>
  <si>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</si>
  <si>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</si>
  <si>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</si>
  <si>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</si>
  <si>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</si>
  <si>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</si>
  <si>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</si>
  <si>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</si>
  <si>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</si>
  <si>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</si>
  <si>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</si>
  <si>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</si>
  <si>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</si>
  <si>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</si>
  <si>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</si>
  <si>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</si>
  <si>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</si>
  <si>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</si>
  <si>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</si>
  <si>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</si>
  <si>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</si>
  <si>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</si>
  <si>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</si>
  <si>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</si>
  <si>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</si>
  <si>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</si>
  <si>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</si>
  <si>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</si>
  <si>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</si>
  <si>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</si>
  <si>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</si>
  <si>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</si>
  <si>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</si>
  <si>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</si>
  <si>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</si>
  <si>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</si>
  <si>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</si>
  <si>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</si>
  <si>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</si>
  <si>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</si>
  <si>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</si>
  <si>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</si>
  <si>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</si>
  <si>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</si>
  <si>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</si>
  <si>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</si>
  <si>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</si>
  <si>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</si>
  <si>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</si>
  <si>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</si>
  <si>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</si>
  <si>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</si>
  <si>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</si>
  <si>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</si>
  <si>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</si>
  <si>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</si>
  <si>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</si>
  <si>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</si>
  <si>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</si>
  <si>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</si>
  <si>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</si>
  <si>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</si>
  <si>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</si>
  <si>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</si>
  <si>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</si>
  <si>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</si>
  <si>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</si>
  <si>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</si>
  <si>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</si>
  <si>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</si>
  <si>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</si>
  <si>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</si>
  <si>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</si>
  <si>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</si>
  <si>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</si>
  <si>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</si>
  <si>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</si>
  <si>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</si>
  <si>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</si>
  <si>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</si>
  <si>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</si>
  <si>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</si>
  <si>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</si>
  <si>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</si>
  <si>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</si>
  <si>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</si>
  <si>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</si>
  <si>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</si>
  <si>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</si>
  <si>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</si>
  <si>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</si>
  <si>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</si>
  <si>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</si>
  <si>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</si>
  <si>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</si>
  <si>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</si>
  <si>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</si>
  <si>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</si>
  <si>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</si>
  <si>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</si>
  <si>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</si>
  <si>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</si>
  <si>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</si>
  <si>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</si>
  <si>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</si>
  <si>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</si>
  <si>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</si>
  <si>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</si>
  <si>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</si>
  <si>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</si>
  <si>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</si>
  <si>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</si>
  <si>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</si>
  <si>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</si>
  <si>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</si>
  <si>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</si>
  <si>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</si>
  <si>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</si>
  <si>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</si>
  <si>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</si>
  <si>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</si>
  <si>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</si>
  <si>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</si>
  <si>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</si>
  <si>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</si>
  <si>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</si>
  <si>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</si>
  <si>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</si>
  <si>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</si>
  <si>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</si>
  <si>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</si>
  <si>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</si>
  <si>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</si>
  <si>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</si>
  <si>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</si>
  <si>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</si>
  <si>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</si>
  <si>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</si>
  <si>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</si>
  <si>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</si>
  <si>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</si>
  <si>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</si>
  <si>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</si>
  <si>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</si>
  <si>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</si>
  <si>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</si>
  <si>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</si>
  <si>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</si>
  <si>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</si>
  <si>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</si>
  <si>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</si>
  <si>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</si>
  <si>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</si>
  <si>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</si>
  <si>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</si>
  <si>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</si>
  <si>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</si>
  <si>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</si>
  <si>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</si>
  <si>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</si>
  <si>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</si>
  <si>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</si>
  <si>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</si>
  <si>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</si>
  <si>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</si>
  <si>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</si>
  <si>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</si>
  <si>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</si>
  <si>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</si>
  <si>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</si>
  <si>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</si>
  <si>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</si>
  <si>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</si>
  <si>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</si>
  <si>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</si>
  <si>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</si>
  <si>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</si>
  <si>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</si>
  <si>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</si>
  <si>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</si>
  <si>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</si>
  <si>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</si>
  <si>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</si>
  <si>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</si>
  <si>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</si>
  <si>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</si>
  <si>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</si>
  <si>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</si>
  <si>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</si>
  <si>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</si>
  <si>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</si>
  <si>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</si>
  <si>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</si>
  <si>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</si>
  <si>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</si>
  <si>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</si>
  <si>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</si>
  <si>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</si>
  <si>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</si>
  <si>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</si>
  <si>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</si>
  <si>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</si>
  <si>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</si>
  <si>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</si>
  <si>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</si>
  <si>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</si>
  <si>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</si>
  <si>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</si>
  <si>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</si>
  <si>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</si>
  <si>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</si>
  <si>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</si>
  <si>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</si>
  <si>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</si>
  <si>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</si>
  <si>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</si>
  <si>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</si>
  <si>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</si>
  <si>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</si>
  <si>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</si>
  <si>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</si>
  <si>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</si>
  <si>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</si>
  <si>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</si>
  <si>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</si>
  <si>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</si>
  <si>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</si>
  <si>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</si>
  <si>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</si>
  <si>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</si>
  <si>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</si>
  <si>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</si>
  <si>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</si>
  <si>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</si>
  <si>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</si>
  <si>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</si>
  <si>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</si>
  <si>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</si>
  <si>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</si>
  <si>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</si>
  <si>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</si>
  <si>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</si>
  <si>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</si>
  <si>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</si>
  <si>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</si>
  <si>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</si>
  <si>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</si>
  <si>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</si>
  <si>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</si>
  <si>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</si>
  <si>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</si>
  <si>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</si>
  <si>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</si>
  <si>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</si>
  <si>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</si>
  <si>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</si>
  <si>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</si>
  <si>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</si>
  <si>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</si>
  <si>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</si>
  <si>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</si>
  <si>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</si>
  <si>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</si>
  <si>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</si>
  <si>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</si>
  <si>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</si>
  <si>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</si>
  <si>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</si>
  <si>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</si>
  <si>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</si>
  <si>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</si>
  <si>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</si>
  <si>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</si>
  <si>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</si>
  <si>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</si>
  <si>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</si>
  <si>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</si>
  <si>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</si>
  <si>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</si>
  <si>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</si>
  <si>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</si>
  <si>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</si>
  <si>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</si>
  <si>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</si>
  <si>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</si>
  <si>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</si>
  <si>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</si>
  <si>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</si>
  <si>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</si>
  <si>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</si>
  <si>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</si>
  <si>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</si>
  <si>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</si>
  <si>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</si>
  <si>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</si>
  <si>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</si>
  <si>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</si>
  <si>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</si>
  <si>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</si>
  <si>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</si>
  <si>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</si>
  <si>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</si>
  <si>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</si>
  <si>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</si>
  <si>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</si>
  <si>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</si>
  <si>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</si>
  <si>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</si>
  <si>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</si>
  <si>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</si>
  <si>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</si>
  <si>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</si>
  <si>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</si>
  <si>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</si>
  <si>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</si>
  <si>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</si>
  <si>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</si>
  <si>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</si>
  <si>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</si>
  <si>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</si>
  <si>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</si>
  <si>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</si>
  <si>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</si>
  <si>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</si>
  <si>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</si>
  <si>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</si>
  <si>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</si>
  <si>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</si>
  <si>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</si>
  <si>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</si>
  <si>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</si>
  <si>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</si>
  <si>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</si>
  <si>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</si>
  <si>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</si>
  <si>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</si>
  <si>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</si>
  <si>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</si>
  <si>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</si>
  <si>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</si>
  <si>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</si>
  <si>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</si>
  <si>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</si>
  <si>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</si>
  <si>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</si>
  <si>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</si>
  <si>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</si>
  <si>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</si>
  <si>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</si>
  <si>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</si>
  <si>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</si>
  <si>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</si>
  <si>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</si>
  <si>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</si>
  <si>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</si>
  <si>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</si>
  <si>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</si>
  <si>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</si>
  <si>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</si>
  <si>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</si>
  <si>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</si>
  <si>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</si>
  <si>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</si>
  <si>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</si>
  <si>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</si>
  <si>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</si>
  <si>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</si>
  <si>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</si>
  <si>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</si>
  <si>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</si>
  <si>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</si>
  <si>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</si>
  <si>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</si>
  <si>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</si>
  <si>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</si>
  <si>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</si>
  <si>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</si>
  <si>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</si>
  <si>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</si>
  <si>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</si>
  <si>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</si>
  <si>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</si>
  <si>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</si>
  <si>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</si>
  <si>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</si>
  <si>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</si>
  <si>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</si>
  <si>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</si>
  <si>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</si>
  <si>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</si>
  <si>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</si>
  <si>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</si>
  <si>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</si>
  <si>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</si>
  <si>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</si>
  <si>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</si>
  <si>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</si>
  <si>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</si>
  <si>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</si>
  <si>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</si>
  <si>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</si>
  <si>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</si>
  <si>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</si>
  <si>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</si>
  <si>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</si>
  <si>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</si>
  <si>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</si>
  <si>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</si>
  <si>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</si>
  <si>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</si>
  <si>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</si>
  <si>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</si>
  <si>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</si>
  <si>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</si>
  <si>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</si>
  <si>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</si>
  <si>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</si>
  <si>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</si>
  <si>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</si>
  <si>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</si>
  <si>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</si>
  <si>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</si>
  <si>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</si>
  <si>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</si>
  <si>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</si>
  <si>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</si>
  <si>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</si>
  <si>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</si>
  <si>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</si>
  <si>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</si>
  <si>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</si>
  <si>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</si>
  <si>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</si>
  <si>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</si>
  <si>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</si>
  <si>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</si>
  <si>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</si>
  <si>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</si>
  <si>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</si>
  <si>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</si>
  <si>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</si>
  <si>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</si>
  <si>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</si>
  <si>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</si>
  <si>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</si>
  <si>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</si>
  <si>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</si>
  <si>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</si>
  <si>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</si>
  <si>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</si>
  <si>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</si>
  <si>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</si>
  <si>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</si>
  <si>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</si>
  <si>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</si>
  <si>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</si>
  <si>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</si>
  <si>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</si>
  <si>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</si>
  <si>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</si>
  <si>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</si>
  <si>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</si>
  <si>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</si>
  <si>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</si>
  <si>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</si>
  <si>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</si>
  <si>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</si>
  <si>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</si>
  <si>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</si>
  <si>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</si>
  <si>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</si>
  <si>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</si>
  <si>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</si>
  <si>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</si>
  <si>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</si>
  <si>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</si>
  <si>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</si>
  <si>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</si>
  <si>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</si>
  <si>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</si>
  <si>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</si>
  <si>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</si>
  <si>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</si>
  <si>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</si>
  <si>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</si>
  <si>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</si>
  <si>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</si>
  <si>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</si>
  <si>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</si>
  <si>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</si>
  <si>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</si>
  <si>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</si>
  <si>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</si>
  <si>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</si>
  <si>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</si>
  <si>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</si>
  <si>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</si>
  <si>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</si>
  <si>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</si>
  <si>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</si>
  <si>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</si>
  <si>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</si>
  <si>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</si>
  <si>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</si>
  <si>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</si>
  <si>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</si>
  <si>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</si>
  <si>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</si>
  <si>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</si>
  <si>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</si>
  <si>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</si>
  <si>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</si>
  <si>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</si>
  <si>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</si>
  <si>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</si>
  <si>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</si>
  <si>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</si>
  <si>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</si>
  <si>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</si>
  <si>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</si>
  <si>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</si>
  <si>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</si>
  <si>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</si>
  <si>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</si>
  <si>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</si>
  <si>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</si>
  <si>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</si>
  <si>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</si>
  <si>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</si>
  <si>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</si>
  <si>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</si>
  <si>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</si>
  <si>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</si>
  <si>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</si>
  <si>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</si>
  <si>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</si>
  <si>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</si>
  <si>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</si>
  <si>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</si>
  <si>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</si>
  <si>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</si>
  <si>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</si>
  <si>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</si>
  <si>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</si>
  <si>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</si>
  <si>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</si>
  <si>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</si>
  <si>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</si>
  <si>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</si>
  <si>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</si>
  <si>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</si>
  <si>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</si>
  <si>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</si>
  <si>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</si>
  <si>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</si>
  <si>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</si>
  <si>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</si>
  <si>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</si>
  <si>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</si>
  <si>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</si>
  <si>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</si>
  <si>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</si>
  <si>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</si>
  <si>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</si>
  <si>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</si>
  <si>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</si>
  <si>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</si>
  <si>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</si>
  <si>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</si>
  <si>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</si>
  <si>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</si>
  <si>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</si>
  <si>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</si>
  <si>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</si>
  <si>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</si>
  <si>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</si>
  <si>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</si>
  <si>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</si>
  <si>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</si>
  <si>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</si>
  <si>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</si>
  <si>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</si>
  <si>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</si>
  <si>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</si>
  <si>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</si>
  <si>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</si>
  <si>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</si>
  <si>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</si>
  <si>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</si>
  <si>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</si>
  <si>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</si>
  <si>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</si>
  <si>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</si>
  <si>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</si>
  <si>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</si>
  <si>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</si>
  <si>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</si>
  <si>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</si>
  <si>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</si>
  <si>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</si>
  <si>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</si>
  <si>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</si>
  <si>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</si>
  <si>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</si>
  <si>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</si>
  <si>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</si>
  <si>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</si>
  <si>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</si>
  <si>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</si>
  <si>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</si>
  <si>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</si>
  <si>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</si>
  <si>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</si>
  <si>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</si>
  <si>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</si>
  <si>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</si>
  <si>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</si>
  <si>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</si>
  <si>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</si>
  <si>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</si>
  <si>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</si>
  <si>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</si>
  <si>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</si>
  <si>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</si>
  <si>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</si>
  <si>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</si>
  <si>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</si>
  <si>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</si>
  <si>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</si>
  <si>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</si>
  <si>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</si>
  <si>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</si>
  <si>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</si>
  <si>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</si>
  <si>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</si>
  <si>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</si>
  <si>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</si>
  <si>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</si>
  <si>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</si>
  <si>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</si>
  <si>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</si>
  <si>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</si>
  <si>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</si>
  <si>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</si>
  <si>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</si>
  <si>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</si>
  <si>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</si>
  <si>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</si>
  <si>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</si>
  <si>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</si>
  <si>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</si>
  <si>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</si>
  <si>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</si>
  <si>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</si>
  <si>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</si>
  <si>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</si>
  <si>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</si>
  <si>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</si>
  <si>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</si>
  <si>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</si>
  <si>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</si>
  <si>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</si>
  <si>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</si>
  <si>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</si>
  <si>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</si>
  <si>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</si>
  <si>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</si>
  <si>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</si>
  <si>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</si>
  <si>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</si>
  <si>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</si>
  <si>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</si>
  <si>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</si>
  <si>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</si>
  <si>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</si>
  <si>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</si>
  <si>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</si>
  <si>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</si>
  <si>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</si>
  <si>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</si>
  <si>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</si>
  <si>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</si>
  <si>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</si>
  <si>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</si>
  <si>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</si>
  <si>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</si>
  <si>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</si>
  <si>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</si>
  <si>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</si>
  <si>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</si>
  <si>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</si>
  <si>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</si>
  <si>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</si>
  <si>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</si>
  <si>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</si>
  <si>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</si>
  <si>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</si>
  <si>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</si>
  <si>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</si>
  <si>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</si>
  <si>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</si>
  <si>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</si>
  <si>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</si>
  <si>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</si>
  <si>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</si>
  <si>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</si>
  <si>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</si>
  <si>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</si>
  <si>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</si>
  <si>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</si>
  <si>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</si>
  <si>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</si>
  <si>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</si>
  <si>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</si>
  <si>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</si>
  <si>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</si>
  <si>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</si>
  <si>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</si>
  <si>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</si>
  <si>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</si>
  <si>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</si>
  <si>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</si>
  <si>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</si>
  <si>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</si>
  <si>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</si>
  <si>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</si>
  <si>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</si>
  <si>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</si>
  <si>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</si>
  <si>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</si>
  <si>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</si>
  <si>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</si>
  <si>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</si>
  <si>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</si>
  <si>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</si>
  <si>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</si>
  <si>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</si>
  <si>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</si>
  <si>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</si>
  <si>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</si>
  <si>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</si>
  <si>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</si>
  <si>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</si>
  <si>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</si>
  <si>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</si>
  <si>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</si>
  <si>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</si>
  <si>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</si>
  <si>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</si>
  <si>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</si>
  <si>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</si>
  <si>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</si>
  <si>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</si>
  <si>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</si>
  <si>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</si>
  <si>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</si>
  <si>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</si>
  <si>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</si>
  <si>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</si>
  <si>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</si>
  <si>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</si>
  <si>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</si>
  <si>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</si>
  <si>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</si>
  <si>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</si>
  <si>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</si>
  <si>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</si>
  <si>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</si>
  <si>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</si>
  <si>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</si>
  <si>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</si>
  <si>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</si>
  <si>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</si>
  <si>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</si>
  <si>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</si>
  <si>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</si>
  <si>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</si>
  <si>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</si>
  <si>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</si>
  <si>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</si>
  <si>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</si>
  <si>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</si>
  <si>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</si>
  <si>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</si>
  <si>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</si>
  <si>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</si>
  <si>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</si>
  <si>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</si>
  <si>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</si>
  <si>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</si>
  <si>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</si>
  <si>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</si>
  <si>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</si>
  <si>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</si>
  <si>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</si>
  <si>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</si>
  <si>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</si>
  <si>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</si>
  <si>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</si>
  <si>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</si>
  <si>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</si>
  <si>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</si>
  <si>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</si>
  <si>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</si>
  <si>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</si>
  <si>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</si>
  <si>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</si>
  <si>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</si>
  <si>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</si>
  <si>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</si>
  <si>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</si>
  <si>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</si>
  <si>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</si>
  <si>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</si>
  <si>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</si>
  <si>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</si>
  <si>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</si>
  <si>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</si>
  <si>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</si>
  <si>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</si>
  <si>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</si>
  <si>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</si>
  <si>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</si>
  <si>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</si>
  <si>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</si>
  <si>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</si>
  <si>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</si>
  <si>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</si>
  <si>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</si>
  <si>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</si>
  <si>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</si>
  <si>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</si>
  <si>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</si>
  <si>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</si>
  <si>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</si>
  <si>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</si>
  <si>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</si>
  <si>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</si>
  <si>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</si>
  <si>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</si>
  <si>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</si>
  <si>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</si>
  <si>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</si>
  <si>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</si>
  <si>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</si>
  <si>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</si>
  <si>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</si>
  <si>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</si>
  <si>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</si>
  <si>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</si>
  <si>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</si>
  <si>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</si>
  <si>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</si>
  <si>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</si>
  <si>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</si>
  <si>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</si>
  <si>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</si>
  <si>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</si>
  <si>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</si>
  <si>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</si>
  <si>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</si>
  <si>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</si>
  <si>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</si>
  <si>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</si>
  <si>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</si>
  <si>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</si>
  <si>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</si>
  <si>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</si>
  <si>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</si>
  <si>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</si>
  <si>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</si>
  <si>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</si>
  <si>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</si>
  <si>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</si>
  <si>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</si>
  <si>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</si>
  <si>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</si>
  <si>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</si>
  <si>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</si>
  <si>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</si>
  <si>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</si>
  <si>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</si>
  <si>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</si>
  <si>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</si>
  <si>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</si>
  <si>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</si>
  <si>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</si>
  <si>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</si>
  <si>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</si>
  <si>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</si>
  <si>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</si>
  <si>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</si>
  <si>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</si>
  <si>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</si>
  <si>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</si>
  <si>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</si>
  <si>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</si>
  <si>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</si>
  <si>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</si>
  <si>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</si>
  <si>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</si>
  <si>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</si>
  <si>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</si>
  <si>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</si>
  <si>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</si>
  <si>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</si>
  <si>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</si>
  <si>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</si>
  <si>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</si>
  <si>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</si>
  <si>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</si>
  <si>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</si>
  <si>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</si>
  <si>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</si>
  <si>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</si>
  <si>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</si>
  <si>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</si>
  <si>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</si>
  <si>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</si>
  <si>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</si>
  <si>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</si>
  <si>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</si>
  <si>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</si>
  <si>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</si>
  <si>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</si>
  <si>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</si>
  <si>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</si>
  <si>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</si>
  <si>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</si>
  <si>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</si>
  <si>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</si>
  <si>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</si>
  <si>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</si>
  <si>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</si>
  <si>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</si>
  <si>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</si>
  <si>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</si>
  <si>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</si>
  <si>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</si>
  <si>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</si>
  <si>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</si>
  <si>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</si>
  <si>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</si>
  <si>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</si>
  <si>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</si>
  <si>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</si>
  <si>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</si>
  <si>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</si>
  <si>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</si>
  <si>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</si>
  <si>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</si>
  <si>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</si>
  <si>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</si>
  <si>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</si>
  <si>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</si>
  <si>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</si>
  <si>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</si>
  <si>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</si>
  <si>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</si>
  <si>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</si>
  <si>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</si>
  <si>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</si>
  <si>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</si>
  <si>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</si>
  <si>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</si>
  <si>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</si>
  <si>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</si>
  <si>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</si>
  <si>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</si>
  <si>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</si>
  <si>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</si>
  <si>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</si>
  <si>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</si>
  <si>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</si>
  <si>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</si>
  <si>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</si>
  <si>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</si>
  <si>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</si>
  <si>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</si>
  <si>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</si>
  <si>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</si>
  <si>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</si>
  <si>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</si>
  <si>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</si>
  <si>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</si>
  <si>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</si>
  <si>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</si>
  <si>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</si>
  <si>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</si>
  <si>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</si>
  <si>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</si>
  <si>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</si>
  <si>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</si>
  <si>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</si>
  <si>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</si>
  <si>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</si>
  <si>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</si>
  <si>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</si>
  <si>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</si>
  <si>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</si>
  <si>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</si>
  <si>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</si>
  <si>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</si>
  <si>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</si>
  <si>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</si>
  <si>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</si>
  <si>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</si>
  <si>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</si>
  <si>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</si>
  <si>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</si>
  <si>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</si>
  <si>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</si>
  <si>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</si>
  <si>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</si>
  <si>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</si>
  <si>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</si>
  <si>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</si>
  <si>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</si>
  <si>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</si>
  <si>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</si>
  <si>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</si>
  <si>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</si>
  <si>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</si>
  <si>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</si>
  <si>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</si>
  <si>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</si>
  <si>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</si>
  <si>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</si>
  <si>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</si>
  <si>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</si>
  <si>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</si>
  <si>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</si>
  <si>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</si>
  <si>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</si>
  <si>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</si>
  <si>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</si>
  <si>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</si>
  <si>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</si>
  <si>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</si>
  <si>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</si>
  <si>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</si>
  <si>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</si>
  <si>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</si>
  <si>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</si>
  <si>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</si>
  <si>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</si>
  <si>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</si>
  <si>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</si>
  <si>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</si>
  <si>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</si>
  <si>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</si>
  <si>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</si>
  <si>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</si>
  <si>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</si>
  <si>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</si>
  <si>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</si>
  <si>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</si>
  <si>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</si>
  <si>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</si>
  <si>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</si>
  <si>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</si>
  <si>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</si>
  <si>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</si>
  <si>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</si>
  <si>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</si>
  <si>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</si>
  <si>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</si>
  <si>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</si>
  <si>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</si>
  <si>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</si>
  <si>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</si>
  <si>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</si>
  <si>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</si>
  <si>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</si>
  <si>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</si>
  <si>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</si>
  <si>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</si>
  <si>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</si>
  <si>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</si>
  <si>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</si>
  <si>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</si>
  <si>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</si>
  <si>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</si>
  <si>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</si>
  <si>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</si>
  <si>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</si>
  <si>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</si>
  <si>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</si>
  <si>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</si>
  <si>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</si>
  <si>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</si>
  <si>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</si>
  <si>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</si>
  <si>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</si>
  <si>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</si>
  <si>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</si>
  <si>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</si>
  <si>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</si>
  <si>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</si>
  <si>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</si>
  <si>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</si>
  <si>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</si>
  <si>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</si>
  <si>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</si>
  <si>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</si>
  <si>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</si>
  <si>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</si>
  <si>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</si>
  <si>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</si>
  <si>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</si>
  <si>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</si>
  <si>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</si>
  <si>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</si>
  <si>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</si>
  <si>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</si>
  <si>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</si>
  <si>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</si>
  <si>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</si>
  <si>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</si>
  <si>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</si>
  <si>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</si>
  <si>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</si>
  <si>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</si>
  <si>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</si>
  <si>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</si>
  <si>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</si>
  <si>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</si>
  <si>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</si>
  <si>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</si>
  <si>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</si>
  <si>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</si>
  <si>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</si>
  <si>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</si>
  <si>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</si>
  <si>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</si>
  <si>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</si>
  <si>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</si>
  <si>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</si>
  <si>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</si>
  <si>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</si>
  <si>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</si>
  <si>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</si>
  <si>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</si>
  <si>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</si>
  <si>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</si>
  <si>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</si>
  <si>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</si>
  <si>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</si>
  <si>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</si>
  <si>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</si>
  <si>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</si>
  <si>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</si>
  <si>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</si>
  <si>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</si>
  <si>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</si>
  <si>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</si>
  <si>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</si>
  <si>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</si>
  <si>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</si>
  <si>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</si>
  <si>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</si>
  <si>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</si>
  <si>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</si>
  <si>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</si>
  <si>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</si>
  <si>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</si>
  <si>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</si>
  <si>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</si>
  <si>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</si>
  <si>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</si>
  <si>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</si>
  <si>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</si>
  <si>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</si>
  <si>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</si>
  <si>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</si>
  <si>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</si>
  <si>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</si>
  <si>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</si>
  <si>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</si>
  <si>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</si>
  <si>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</si>
  <si>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</si>
  <si>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</si>
  <si>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</si>
  <si>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</si>
  <si>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</si>
  <si>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</si>
  <si>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</si>
  <si>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</si>
  <si>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</si>
  <si>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</si>
  <si>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</si>
  <si>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</si>
  <si>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</si>
  <si>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</si>
  <si>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</si>
  <si>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</si>
  <si>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</si>
  <si>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</si>
  <si>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</si>
  <si>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</si>
  <si>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</si>
  <si>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</si>
  <si>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</si>
  <si>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</si>
  <si>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</si>
  <si>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</si>
  <si>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</si>
  <si>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</si>
  <si>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</si>
  <si>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</si>
  <si>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</si>
  <si>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</si>
  <si>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</si>
  <si>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</si>
  <si>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</si>
  <si>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</si>
  <si>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</si>
  <si>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</si>
  <si>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</si>
  <si>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</si>
  <si>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</si>
  <si>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</si>
  <si>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</si>
  <si>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</si>
  <si>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</si>
  <si>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</si>
  <si>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</si>
  <si>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</si>
  <si>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</si>
  <si>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</si>
  <si>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</si>
  <si>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</si>
  <si>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</si>
  <si>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</si>
  <si>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</si>
  <si>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</si>
  <si>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</si>
  <si>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</si>
  <si>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</si>
  <si>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</si>
  <si>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</si>
  <si>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</si>
  <si>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</si>
  <si>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</si>
  <si>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</si>
  <si>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</si>
  <si>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</si>
  <si>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</si>
  <si>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</si>
  <si>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</si>
  <si>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</si>
  <si>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</si>
  <si>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</si>
  <si>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</si>
  <si>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</si>
  <si>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</si>
  <si>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</si>
  <si>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</si>
  <si>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</si>
  <si>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</si>
  <si>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</si>
  <si>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</si>
  <si>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</si>
  <si>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</si>
  <si>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</si>
  <si>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</si>
  <si>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</si>
  <si>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</si>
  <si>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</si>
  <si>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</si>
  <si>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</si>
  <si>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</si>
  <si>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</si>
  <si>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</si>
  <si>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</si>
  <si>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</si>
  <si>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</si>
  <si>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</si>
  <si>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</si>
  <si>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</si>
  <si>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</si>
  <si>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</si>
  <si>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</si>
  <si>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</si>
  <si>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</si>
  <si>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</si>
  <si>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</si>
  <si>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</si>
  <si>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</si>
  <si>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</si>
  <si>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</si>
  <si>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</si>
  <si>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</si>
  <si>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</si>
  <si>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</si>
  <si>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</si>
  <si>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</si>
  <si>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</si>
  <si>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</si>
  <si>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</si>
  <si>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</si>
  <si>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</si>
  <si>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</si>
  <si>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</si>
  <si>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</si>
  <si>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</si>
  <si>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</si>
  <si>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</si>
  <si>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</si>
  <si>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</si>
  <si>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</si>
  <si>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</si>
  <si>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</si>
  <si>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</si>
  <si>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</si>
  <si>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</si>
  <si>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</si>
  <si>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</si>
  <si>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</si>
  <si>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</si>
  <si>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</si>
  <si>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</si>
  <si>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</si>
  <si>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</si>
  <si>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</si>
  <si>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</si>
  <si>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</si>
  <si>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</si>
  <si>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</si>
  <si>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</si>
  <si>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</si>
  <si>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</si>
  <si>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</si>
  <si>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</si>
  <si>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</si>
  <si>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</si>
  <si>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</si>
  <si>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</si>
  <si>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</si>
  <si>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</si>
  <si>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</si>
  <si>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</si>
  <si>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</si>
  <si>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</si>
  <si>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</si>
  <si>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</si>
  <si>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</si>
  <si>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</si>
  <si>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</si>
  <si>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</si>
  <si>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</si>
  <si>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</si>
  <si>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</si>
  <si>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</si>
  <si>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</si>
  <si>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</si>
  <si>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</si>
  <si>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</si>
  <si>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</si>
  <si>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</si>
  <si>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</si>
  <si>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</si>
  <si>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</si>
  <si>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</si>
  <si>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</si>
  <si>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</si>
  <si>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</si>
  <si>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</si>
  <si>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</si>
  <si>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</si>
  <si>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</si>
  <si>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</si>
  <si>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</si>
  <si>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</si>
  <si>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</si>
  <si>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</si>
  <si>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</si>
  <si>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</si>
  <si>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</si>
  <si>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</si>
  <si>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</si>
  <si>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</si>
  <si>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</si>
  <si>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</si>
  <si>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</si>
  <si>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</si>
  <si>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</si>
  <si>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</si>
  <si>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</si>
  <si>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</si>
  <si>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</si>
  <si>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</si>
  <si>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</si>
  <si>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</si>
  <si>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</si>
  <si>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</si>
  <si>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</si>
  <si>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</si>
  <si>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</si>
  <si>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</si>
  <si>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</si>
  <si>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</si>
  <si>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</si>
  <si>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</si>
  <si>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</si>
  <si>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</si>
  <si>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</si>
  <si>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</si>
  <si>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</si>
  <si>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</si>
  <si>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</si>
  <si>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</si>
  <si>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</si>
  <si>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</si>
  <si>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</si>
  <si>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</si>
  <si>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</si>
  <si>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</si>
  <si>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</si>
  <si>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</si>
  <si>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</si>
  <si>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</si>
  <si>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</si>
  <si>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</si>
  <si>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</si>
  <si>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</si>
  <si>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</si>
  <si>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</si>
  <si>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</si>
  <si>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</si>
  <si>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</si>
  <si>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</si>
  <si>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</si>
  <si>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</si>
  <si>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</si>
  <si>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</si>
  <si>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</si>
  <si>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</si>
  <si>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</si>
  <si>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</si>
  <si>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</si>
  <si>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</si>
  <si>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</si>
  <si>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</si>
  <si>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</si>
  <si>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</si>
  <si>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</si>
  <si>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</si>
  <si>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</si>
  <si>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</si>
  <si>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</si>
  <si>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</si>
  <si>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</si>
  <si>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</si>
  <si>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</si>
  <si>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</si>
  <si>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</si>
  <si>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</si>
  <si>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</si>
  <si>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</si>
  <si>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</si>
  <si>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</si>
  <si>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</si>
  <si>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</si>
  <si>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</si>
  <si>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</si>
  <si>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</si>
  <si>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</si>
  <si>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</si>
  <si>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</si>
  <si>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</si>
  <si>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</si>
  <si>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</si>
  <si>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</si>
  <si>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</si>
  <si>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</si>
  <si>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</si>
  <si>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</si>
  <si>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</si>
  <si>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</si>
  <si>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</si>
  <si>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</si>
  <si>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</si>
  <si>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</si>
  <si>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</si>
  <si>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</si>
  <si>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</si>
  <si>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</si>
  <si>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</si>
  <si>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</si>
  <si>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</si>
  <si>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</si>
  <si>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</si>
  <si>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</si>
  <si>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</si>
  <si>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</si>
  <si>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</si>
  <si>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</si>
  <si>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</si>
  <si>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</si>
  <si>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</si>
  <si>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</si>
  <si>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</si>
  <si>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</si>
  <si>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</si>
  <si>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</si>
  <si>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</si>
  <si>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</si>
  <si>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</si>
  <si>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</si>
  <si>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</si>
  <si>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</si>
  <si>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</si>
  <si>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</si>
  <si>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</si>
  <si>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</si>
  <si>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</si>
  <si>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</si>
  <si>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</si>
  <si>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</si>
  <si>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</si>
  <si>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</si>
  <si>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</si>
  <si>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</si>
  <si>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</si>
  <si>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</si>
  <si>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</si>
  <si>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</si>
  <si>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</si>
  <si>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</si>
  <si>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</si>
  <si>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</si>
  <si>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</si>
  <si>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</si>
  <si>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</si>
  <si>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</si>
  <si>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</si>
  <si>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</si>
  <si>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</si>
  <si>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</si>
  <si>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</si>
  <si>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</si>
  <si>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</si>
  <si>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</si>
  <si>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</si>
  <si>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</si>
  <si>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</si>
  <si>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</si>
  <si>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</si>
  <si>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</si>
  <si>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</si>
  <si>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</si>
  <si>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</si>
  <si>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</si>
  <si>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</si>
  <si>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</si>
  <si>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</si>
  <si>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</si>
  <si>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</si>
  <si>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</si>
  <si>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</si>
  <si>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</si>
  <si>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</si>
  <si>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</si>
  <si>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</si>
  <si>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</si>
  <si>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</si>
  <si>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</si>
  <si>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</si>
  <si>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</si>
  <si>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</si>
  <si>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</si>
  <si>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</si>
  <si>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</si>
  <si>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</si>
  <si>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</si>
  <si>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</si>
  <si>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</si>
  <si>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</si>
  <si>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</si>
  <si>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</si>
  <si>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</si>
  <si>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</si>
  <si>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</si>
  <si>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</si>
  <si>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</si>
  <si>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</si>
  <si>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</si>
  <si>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</si>
  <si>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</si>
  <si>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</si>
  <si>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</si>
  <si>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</si>
  <si>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</si>
  <si>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</si>
  <si>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</si>
  <si>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</si>
  <si>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</si>
  <si>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</si>
  <si>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</si>
  <si>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</si>
  <si>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</si>
  <si>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</si>
  <si>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</si>
  <si>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</si>
  <si>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</si>
  <si>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</si>
  <si>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</si>
  <si>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</si>
  <si>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</si>
  <si>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</si>
  <si>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</si>
  <si>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</si>
  <si>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</si>
  <si>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</si>
  <si>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</si>
  <si>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</si>
  <si>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</si>
  <si>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</si>
  <si>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</si>
  <si>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</si>
  <si>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</si>
  <si>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</si>
  <si>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</si>
  <si>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</si>
  <si>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</si>
  <si>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</si>
  <si>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</si>
  <si>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</si>
  <si>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</si>
  <si>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</si>
  <si>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</si>
  <si>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</si>
  <si>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</si>
  <si>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</si>
  <si>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</si>
  <si>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</si>
  <si>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</si>
  <si>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</si>
  <si>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</si>
  <si>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</si>
  <si>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</si>
  <si>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</si>
  <si>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</si>
  <si>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</si>
  <si>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</si>
  <si>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</si>
  <si>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</si>
  <si>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</si>
  <si>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</si>
  <si>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</si>
  <si>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</si>
  <si>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</si>
  <si>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</si>
  <si>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</si>
  <si>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</si>
  <si>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</si>
  <si>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</si>
  <si>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</si>
  <si>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</si>
  <si>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</si>
  <si>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</si>
  <si>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</si>
  <si>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</si>
  <si>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</si>
  <si>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</si>
  <si>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</si>
  <si>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</si>
  <si>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</si>
  <si>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</si>
  <si>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</si>
  <si>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</si>
  <si>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</si>
  <si>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</si>
  <si>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</si>
  <si>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</si>
  <si>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</si>
  <si>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</si>
  <si>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</si>
  <si>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</si>
  <si>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</si>
  <si>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</si>
  <si>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</si>
  <si>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</si>
  <si>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</si>
  <si>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</si>
  <si>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</si>
  <si>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</si>
  <si>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</si>
  <si>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</si>
  <si>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</si>
  <si>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</si>
  <si>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</si>
  <si>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</si>
  <si>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</si>
  <si>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</si>
  <si>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</si>
  <si>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</si>
  <si>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</si>
  <si>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</si>
  <si>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</si>
  <si>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</si>
  <si>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</si>
  <si>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</si>
  <si>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</si>
  <si>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</si>
  <si>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</si>
  <si>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</si>
  <si>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</si>
  <si>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</si>
  <si>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</si>
  <si>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</si>
  <si>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</si>
  <si>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</si>
  <si>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</si>
  <si>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</si>
  <si>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</si>
  <si>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</si>
  <si>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</si>
  <si>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</si>
  <si>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</si>
  <si>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</si>
  <si>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</si>
  <si>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</si>
  <si>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</si>
  <si>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</si>
  <si>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</si>
  <si>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</si>
  <si>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</si>
  <si>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</si>
  <si>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</si>
  <si>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</si>
  <si>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</si>
  <si>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</si>
  <si>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</si>
  <si>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</si>
  <si>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</si>
  <si>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</si>
  <si>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</si>
  <si>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</si>
  <si>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</si>
  <si>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</si>
  <si>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</si>
  <si>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</si>
  <si>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</si>
  <si>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</si>
  <si>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</si>
  <si>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</si>
  <si>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</si>
  <si>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</si>
  <si>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</si>
  <si>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</si>
  <si>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</si>
  <si>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</si>
  <si>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</si>
  <si>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</si>
  <si>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</si>
  <si>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</si>
  <si>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</si>
  <si>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</si>
  <si>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</si>
  <si>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</si>
  <si>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</si>
  <si>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</si>
  <si>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</si>
  <si>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</si>
  <si>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</si>
  <si>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</si>
  <si>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</si>
  <si>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</si>
  <si>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</si>
  <si>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</si>
  <si>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</si>
  <si>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</si>
  <si>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</si>
  <si>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</si>
  <si>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</si>
  <si>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</si>
  <si>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</si>
  <si>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</si>
  <si>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</si>
  <si>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</si>
  <si>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</si>
  <si>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</si>
  <si>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</si>
  <si>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</si>
  <si>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</si>
  <si>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</si>
  <si>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</si>
  <si>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</si>
  <si>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</si>
  <si>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</si>
  <si>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</si>
  <si>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</si>
  <si>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</si>
  <si>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</si>
  <si>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</si>
  <si>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</si>
  <si>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</si>
  <si>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</si>
  <si>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</si>
  <si>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</si>
  <si>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</si>
  <si>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</si>
  <si>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</si>
  <si>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</si>
  <si>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</si>
  <si>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</si>
  <si>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</si>
  <si>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</si>
  <si>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</si>
  <si>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</si>
  <si>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</si>
  <si>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</si>
  <si>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</si>
  <si>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</si>
  <si>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</si>
  <si>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</si>
  <si>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</si>
  <si>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</si>
  <si>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</si>
  <si>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</si>
  <si>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</si>
  <si>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</si>
  <si>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</si>
  <si>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</si>
  <si>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</si>
  <si>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</si>
  <si>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</si>
  <si>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</si>
  <si>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</si>
  <si>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</si>
  <si>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</si>
  <si>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</si>
  <si>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</si>
  <si>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</si>
  <si>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</si>
  <si>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</si>
  <si>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</si>
  <si>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</si>
  <si>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</si>
  <si>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</si>
  <si>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</si>
  <si>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</si>
  <si>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</si>
  <si>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</si>
  <si>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</si>
  <si>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</si>
  <si>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</si>
  <si>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</si>
  <si>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</si>
  <si>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</si>
  <si>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</si>
  <si>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</si>
  <si>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</si>
  <si>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</si>
  <si>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</si>
  <si>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</si>
  <si>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</si>
  <si>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</si>
  <si>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</si>
  <si>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</si>
  <si>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</si>
  <si>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</si>
  <si>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</si>
  <si>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</si>
  <si>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</si>
  <si>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</si>
  <si>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</si>
  <si>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</si>
  <si>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</si>
  <si>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</si>
  <si>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</si>
  <si>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</si>
  <si>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</si>
  <si>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</si>
  <si>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</si>
  <si>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</si>
  <si>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</si>
  <si>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</si>
  <si>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</si>
  <si>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</si>
  <si>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</si>
  <si>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</si>
  <si>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</si>
  <si>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</si>
  <si>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</si>
  <si>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</si>
  <si>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</si>
  <si>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</si>
  <si>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</si>
  <si>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</si>
  <si>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</si>
  <si>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</si>
  <si>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</si>
  <si>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</si>
  <si>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</si>
  <si>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</si>
  <si>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</si>
  <si>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</si>
  <si>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</si>
  <si>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</si>
  <si>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</si>
  <si>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</si>
  <si>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</si>
  <si>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</si>
  <si>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</si>
  <si>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</si>
  <si>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</si>
  <si>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</si>
  <si>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</si>
  <si>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</si>
  <si>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</si>
  <si>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</si>
  <si>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</si>
  <si>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</si>
  <si>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</si>
  <si>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</si>
  <si>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</si>
  <si>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</si>
  <si>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</si>
  <si>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</si>
  <si>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</si>
  <si>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</si>
  <si>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</si>
  <si>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</si>
  <si>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</si>
  <si>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</si>
  <si>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</si>
  <si>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</si>
  <si>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</si>
  <si>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</si>
  <si>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</si>
  <si>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</si>
  <si>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</si>
  <si>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</si>
  <si>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</si>
  <si>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</si>
  <si>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</si>
  <si>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</si>
  <si>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</si>
  <si>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</si>
  <si>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</si>
  <si>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</si>
  <si>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</si>
  <si>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</si>
  <si>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</si>
  <si>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</si>
  <si>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</si>
  <si>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</si>
  <si>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</si>
  <si>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</si>
  <si>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</si>
  <si>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</si>
  <si>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</si>
  <si>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</si>
  <si>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</si>
  <si>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</si>
  <si>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</si>
  <si>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</si>
  <si>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</si>
  <si>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</si>
  <si>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</si>
  <si>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</si>
  <si>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</si>
  <si>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</si>
  <si>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</si>
  <si>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</si>
  <si>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</si>
  <si>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</si>
  <si>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</si>
  <si>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</si>
  <si>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</si>
  <si>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</si>
  <si>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</si>
  <si>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</si>
  <si>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</si>
  <si>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</si>
  <si>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</si>
  <si>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</si>
  <si>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</si>
  <si>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</si>
  <si>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</si>
  <si>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</si>
  <si>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</si>
  <si>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</si>
  <si>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</si>
  <si>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</si>
  <si>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</si>
  <si>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</si>
  <si>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</si>
  <si>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</si>
  <si>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</si>
  <si>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</si>
  <si>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</si>
  <si>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</si>
  <si>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</si>
  <si>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</si>
  <si>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</si>
  <si>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</si>
  <si>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</si>
  <si>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</si>
  <si>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</si>
  <si>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</si>
  <si>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</si>
  <si>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</si>
  <si>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</si>
  <si>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</si>
  <si>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</si>
  <si>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</si>
  <si>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</si>
  <si>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</si>
  <si>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</si>
  <si>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</si>
  <si>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</si>
  <si>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</si>
  <si>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</si>
  <si>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</si>
  <si>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</si>
  <si>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</si>
  <si>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</si>
  <si>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</si>
  <si>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</si>
  <si>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</si>
  <si>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</si>
  <si>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</si>
  <si>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</si>
  <si>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</si>
  <si>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</si>
  <si>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</si>
  <si>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</si>
  <si>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</si>
  <si>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</si>
  <si>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</si>
  <si>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</si>
  <si>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</si>
  <si>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</si>
  <si>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</si>
  <si>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</si>
  <si>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</si>
  <si>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</si>
  <si>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</si>
  <si>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</si>
  <si>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</si>
  <si>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</si>
  <si>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</si>
  <si>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</si>
  <si>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</si>
  <si>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</si>
  <si>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</si>
  <si>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</si>
  <si>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</si>
  <si>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</si>
  <si>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</si>
  <si>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</si>
  <si>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</si>
  <si>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</si>
  <si>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</si>
  <si>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</si>
  <si>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</si>
  <si>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</si>
  <si>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</si>
  <si>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</si>
  <si>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</si>
  <si>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</si>
  <si>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</si>
  <si>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</si>
  <si>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</si>
  <si>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</si>
  <si>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</si>
  <si>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</si>
  <si>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</si>
  <si>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</si>
  <si>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</si>
  <si>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</si>
  <si>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</si>
  <si>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</si>
  <si>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</si>
  <si>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</si>
  <si>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</si>
  <si>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</si>
  <si>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</si>
  <si>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</si>
  <si>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</si>
  <si>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</si>
  <si>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</si>
  <si>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</si>
  <si>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</si>
  <si>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</si>
  <si>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</si>
  <si>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</si>
  <si>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</si>
  <si>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</si>
  <si>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</si>
  <si>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</si>
  <si>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</si>
  <si>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</si>
  <si>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</si>
  <si>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</si>
  <si>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</si>
  <si>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</si>
  <si>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</si>
  <si>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</si>
  <si>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</si>
  <si>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</si>
  <si>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</si>
  <si>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</si>
  <si>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</si>
  <si>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</si>
  <si>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</si>
  <si>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</si>
  <si>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</si>
  <si>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</si>
  <si>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</si>
  <si>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</si>
  <si>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</si>
  <si>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</si>
  <si>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</si>
  <si>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</si>
  <si>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</si>
  <si>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</si>
  <si>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</si>
  <si>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</si>
  <si>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</si>
  <si>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</si>
  <si>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</si>
  <si>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</si>
  <si>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</si>
  <si>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</si>
  <si>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</si>
  <si>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</si>
  <si>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</si>
  <si>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</si>
  <si>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</si>
  <si>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</si>
  <si>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</si>
  <si>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</si>
  <si>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</si>
  <si>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</si>
  <si>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</si>
  <si>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</si>
  <si>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</si>
  <si>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</si>
  <si>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</si>
  <si>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</si>
  <si>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</si>
  <si>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</si>
  <si>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</si>
  <si>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</si>
  <si>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</si>
  <si>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</si>
  <si>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</si>
  <si>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</si>
  <si>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</si>
  <si>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</si>
  <si>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</si>
  <si>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</si>
  <si>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</si>
  <si>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</si>
  <si>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</si>
  <si>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</si>
  <si>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</si>
  <si>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</si>
  <si>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</si>
  <si>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</si>
  <si>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</si>
  <si>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</si>
  <si>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</si>
  <si>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</si>
  <si>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</si>
  <si>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</si>
  <si>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</si>
  <si>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</si>
  <si>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</si>
  <si>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</si>
  <si>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</si>
  <si>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</si>
  <si>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</si>
  <si>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</si>
  <si>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</si>
  <si>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</si>
  <si>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</si>
  <si>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</si>
  <si>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</si>
  <si>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</si>
  <si>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</si>
  <si>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</si>
  <si>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</si>
  <si>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</si>
  <si>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</si>
  <si>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</si>
  <si>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</si>
  <si>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</si>
  <si>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</si>
  <si>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</si>
  <si>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</si>
  <si>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</si>
  <si>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</si>
  <si>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</si>
  <si>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</si>
  <si>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</si>
  <si>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</si>
  <si>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</si>
  <si>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</si>
  <si>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</si>
  <si>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</si>
  <si>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</si>
  <si>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</si>
  <si>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</si>
  <si>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</si>
  <si>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</si>
  <si>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</si>
  <si>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</si>
  <si>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</si>
  <si>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</si>
  <si>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</si>
  <si>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</si>
  <si>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</si>
  <si>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</si>
  <si>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</si>
  <si>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</si>
  <si>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</si>
  <si>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</si>
  <si>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</si>
  <si>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</si>
  <si>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</si>
  <si>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</si>
  <si>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</si>
  <si>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</si>
  <si>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</si>
  <si>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</si>
  <si>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</si>
  <si>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</si>
  <si>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</si>
  <si>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</si>
  <si>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</si>
  <si>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</si>
  <si>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</si>
  <si>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</si>
  <si>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</si>
  <si>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</si>
  <si>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</si>
  <si>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</si>
  <si>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</si>
  <si>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</si>
  <si>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</si>
  <si>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</si>
  <si>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</si>
  <si>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</si>
  <si>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</si>
  <si>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</si>
  <si>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</si>
  <si>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</si>
  <si>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</si>
  <si>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</si>
  <si>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</si>
  <si>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</si>
  <si>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</si>
  <si>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</si>
  <si>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</si>
  <si>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</si>
  <si>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</si>
  <si>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</si>
  <si>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</si>
  <si>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</si>
  <si>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</si>
  <si>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</si>
  <si>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</si>
  <si>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</si>
  <si>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</si>
  <si>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</si>
  <si>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</si>
  <si>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</si>
  <si>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</si>
  <si>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</si>
  <si>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</si>
  <si>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</si>
  <si>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</si>
  <si>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</si>
  <si>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</si>
  <si>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</si>
  <si>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</si>
  <si>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</si>
  <si>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</si>
  <si>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</si>
  <si>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</si>
  <si>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</si>
  <si>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</si>
  <si>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</si>
  <si>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</si>
  <si>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</si>
  <si>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</si>
  <si>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</si>
  <si>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</si>
  <si>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</si>
  <si>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</si>
  <si>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</si>
  <si>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</si>
  <si>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</si>
  <si>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</si>
  <si>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</si>
  <si>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</si>
  <si>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</si>
  <si>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</si>
  <si>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</si>
  <si>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</si>
  <si>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</si>
  <si>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</si>
  <si>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</si>
  <si>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</si>
  <si>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</si>
  <si>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</si>
  <si>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</si>
  <si>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</si>
  <si>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</si>
  <si>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</si>
  <si>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</si>
  <si>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</si>
  <si>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</si>
  <si>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</si>
  <si>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</si>
  <si>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</si>
  <si>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</si>
  <si>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</si>
  <si>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</si>
  <si>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</si>
  <si>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</si>
  <si>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</si>
  <si>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</si>
  <si>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</si>
  <si>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</si>
  <si>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</si>
  <si>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</si>
  <si>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</si>
  <si>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</si>
  <si>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</si>
  <si>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</si>
  <si>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</si>
  <si>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</si>
  <si>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</si>
  <si>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</si>
  <si>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</si>
  <si>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</si>
  <si>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</si>
  <si>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</si>
  <si>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</si>
  <si>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</si>
  <si>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</si>
  <si>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</si>
  <si>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</si>
  <si>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</si>
  <si>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</si>
  <si>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</si>
  <si>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</si>
  <si>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</si>
  <si>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</si>
  <si>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</si>
  <si>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</si>
  <si>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</si>
  <si>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</si>
  <si>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</si>
  <si>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</si>
  <si>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</si>
  <si>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</si>
  <si>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</si>
  <si>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</si>
  <si>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</si>
  <si>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</si>
  <si>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</si>
  <si>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</si>
  <si>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</si>
  <si>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</si>
  <si>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</si>
  <si>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</si>
  <si>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</si>
  <si>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</si>
  <si>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</si>
  <si>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</si>
  <si>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</si>
  <si>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</si>
  <si>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</si>
  <si>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</si>
  <si>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</si>
  <si>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</si>
  <si>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</si>
  <si>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</si>
  <si>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</si>
  <si>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</si>
  <si>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</si>
  <si>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</si>
  <si>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</si>
  <si>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</si>
  <si>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</si>
  <si>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</si>
  <si>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</si>
  <si>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</si>
  <si>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</si>
  <si>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</si>
  <si>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</si>
  <si>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</si>
  <si>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</si>
  <si>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</si>
  <si>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</si>
  <si>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</si>
  <si>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</si>
  <si>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</si>
  <si>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</si>
  <si>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</si>
  <si>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</si>
  <si>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</si>
  <si>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</si>
  <si>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</si>
  <si>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</si>
  <si>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</si>
  <si>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</si>
  <si>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</si>
  <si>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</si>
  <si>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</si>
  <si>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</si>
  <si>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</si>
  <si>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</si>
  <si>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</si>
  <si>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</si>
  <si>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</si>
  <si>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</si>
  <si>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</si>
  <si>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</si>
  <si>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</si>
  <si>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</si>
  <si>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</si>
  <si>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</si>
  <si>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</si>
  <si>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</si>
  <si>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</si>
  <si>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</si>
  <si>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</si>
  <si>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</si>
  <si>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</si>
  <si>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</si>
  <si>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</si>
  <si>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</si>
  <si>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</si>
  <si>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</si>
  <si>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</si>
  <si>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</si>
  <si>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</si>
  <si>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</si>
  <si>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</si>
  <si>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</si>
  <si>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</si>
  <si>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</si>
  <si>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</si>
  <si>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</si>
  <si>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</si>
  <si>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</si>
  <si>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</si>
  <si>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</si>
  <si>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</si>
  <si>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</si>
  <si>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</si>
  <si>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</si>
  <si>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</si>
  <si>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</si>
  <si>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</si>
  <si>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</si>
  <si>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</si>
  <si>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</si>
  <si>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</si>
  <si>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</si>
  <si>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</si>
  <si>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</si>
  <si>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</si>
  <si>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</si>
  <si>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</si>
  <si>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</si>
  <si>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</si>
  <si>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</si>
  <si>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</si>
  <si>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</si>
  <si>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</si>
  <si>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</si>
  <si>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</si>
  <si>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</si>
  <si>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</si>
  <si>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</si>
  <si>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</si>
  <si>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</si>
  <si>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</si>
  <si>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</si>
  <si>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</si>
  <si>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</si>
  <si>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</si>
  <si>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</si>
  <si>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</si>
  <si>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</si>
  <si>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</si>
  <si>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</si>
  <si>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</si>
  <si>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</si>
  <si>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</si>
  <si>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</si>
  <si>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</si>
  <si>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</si>
  <si>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</si>
  <si>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</si>
  <si>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</si>
  <si>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</si>
  <si>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</si>
  <si>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</si>
  <si>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</si>
  <si>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</si>
  <si>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</si>
  <si>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</si>
  <si>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</si>
  <si>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</si>
  <si>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</si>
  <si>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</si>
  <si>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</si>
  <si>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</si>
  <si>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</si>
  <si>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</si>
  <si>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</si>
  <si>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</si>
  <si>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</si>
  <si>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</si>
  <si>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</si>
  <si>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</si>
  <si>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</si>
  <si>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</si>
  <si>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</si>
  <si>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</si>
  <si>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</si>
  <si>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</si>
  <si>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</si>
  <si>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</si>
  <si>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</si>
  <si>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</si>
  <si>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</si>
  <si>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</si>
  <si>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</si>
  <si>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</si>
  <si>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</si>
  <si>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</si>
  <si>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</si>
  <si>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</si>
  <si>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</si>
  <si>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</si>
  <si>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</si>
  <si>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</si>
  <si>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</si>
  <si>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</si>
  <si>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</si>
  <si>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</si>
  <si>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</si>
  <si>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</si>
  <si>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</si>
  <si>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</si>
  <si>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</si>
  <si>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</si>
  <si>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</si>
  <si>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</si>
  <si>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</si>
  <si>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</si>
  <si>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</si>
  <si>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</si>
  <si>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</si>
  <si>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</si>
  <si>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</si>
  <si>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</si>
  <si>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</si>
  <si>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</si>
  <si>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</si>
  <si>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</si>
  <si>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</si>
  <si>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</si>
  <si>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</si>
  <si>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</si>
  <si>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</si>
  <si>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</si>
  <si>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</si>
  <si>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</si>
  <si>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</si>
  <si>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</si>
  <si>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</si>
  <si>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</si>
  <si>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</si>
  <si>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</si>
  <si>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</si>
  <si>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</si>
  <si>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</si>
  <si>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</si>
  <si>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</si>
  <si>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</si>
  <si>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</si>
  <si>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</si>
  <si>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</si>
  <si>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</si>
  <si>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</si>
  <si>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</si>
  <si>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</si>
  <si>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</si>
  <si>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</si>
  <si>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</si>
  <si>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</si>
  <si>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</si>
  <si>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</si>
  <si>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</si>
  <si>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</si>
  <si>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</si>
  <si>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</si>
  <si>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</si>
  <si>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</si>
  <si>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</si>
  <si>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</si>
  <si>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</si>
  <si>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</si>
  <si>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</si>
  <si>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</si>
  <si>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</si>
  <si>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</si>
  <si>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</si>
  <si>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</si>
  <si>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</si>
  <si>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</si>
  <si>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</si>
  <si>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</si>
  <si>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</si>
  <si>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</si>
  <si>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</si>
  <si>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</si>
  <si>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</si>
  <si>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</si>
  <si>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</si>
  <si>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</si>
  <si>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</si>
  <si>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</si>
  <si>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</si>
  <si>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</si>
  <si>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</si>
  <si>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</si>
  <si>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</si>
  <si>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</si>
  <si>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</si>
  <si>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</si>
  <si>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</si>
  <si>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</si>
  <si>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</si>
  <si>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</si>
  <si>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</si>
  <si>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</si>
  <si>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</si>
  <si>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</si>
  <si>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</si>
  <si>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</si>
  <si>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</si>
  <si>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</si>
  <si>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</si>
  <si>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</si>
  <si>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</si>
  <si>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</si>
  <si>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</si>
  <si>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</si>
  <si>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</si>
  <si>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</si>
  <si>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</si>
  <si>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</si>
  <si>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</si>
  <si>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</si>
  <si>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</si>
  <si>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</si>
  <si>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</si>
  <si>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</si>
  <si>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</si>
  <si>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</si>
  <si>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</si>
  <si>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</si>
  <si>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</si>
  <si>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</si>
  <si>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</si>
  <si>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</si>
  <si>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</si>
  <si>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</si>
  <si>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</si>
  <si>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</si>
  <si>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</si>
  <si>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</si>
  <si>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</si>
  <si>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</si>
  <si>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</si>
  <si>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</si>
  <si>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</si>
  <si>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</si>
  <si>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</si>
  <si>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</si>
  <si>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</si>
  <si>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</si>
  <si>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</si>
  <si>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</si>
  <si>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</si>
  <si>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</si>
  <si>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</si>
  <si>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</si>
  <si>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</si>
  <si>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</si>
  <si>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</si>
  <si>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</si>
  <si>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</si>
  <si>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</si>
  <si>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</si>
  <si>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</si>
  <si>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</si>
  <si>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</si>
  <si>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</si>
  <si>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</si>
  <si>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</si>
  <si>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</si>
  <si>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</si>
  <si>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</si>
  <si>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</si>
  <si>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</si>
  <si>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</si>
  <si>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</si>
  <si>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</si>
  <si>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</si>
  <si>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</si>
  <si>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</si>
  <si>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</si>
  <si>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</si>
  <si>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</si>
  <si>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</si>
  <si>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</si>
  <si>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</si>
  <si>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</si>
  <si>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</si>
  <si>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</si>
  <si>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</si>
  <si>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</si>
  <si>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</si>
  <si>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</si>
  <si>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</si>
  <si>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</si>
  <si>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</si>
  <si>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</si>
  <si>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</si>
  <si>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</si>
  <si>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</si>
  <si>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</si>
  <si>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</si>
  <si>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</si>
  <si>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</si>
  <si>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</si>
  <si>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</si>
  <si>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</si>
  <si>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</si>
  <si>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</si>
  <si>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</si>
  <si>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</si>
  <si>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</si>
  <si>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</si>
  <si>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</si>
  <si>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</si>
  <si>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</si>
  <si>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</si>
  <si>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</si>
  <si>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</si>
  <si>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</si>
  <si>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</si>
  <si>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</si>
  <si>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</si>
  <si>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</si>
  <si>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</si>
  <si>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</si>
  <si>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</si>
  <si>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</si>
  <si>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</si>
  <si>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</si>
  <si>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</si>
  <si>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</si>
  <si>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</si>
  <si>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</si>
  <si>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</si>
  <si>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</si>
  <si>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</si>
  <si>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</si>
  <si>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</si>
  <si>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</si>
  <si>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</si>
  <si>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</si>
  <si>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</si>
  <si>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</si>
  <si>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</si>
  <si>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</si>
  <si>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</si>
  <si>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</si>
  <si>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</si>
  <si>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</si>
  <si>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</si>
  <si>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</si>
  <si>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</si>
  <si>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</si>
  <si>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</si>
  <si>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</si>
  <si>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</si>
  <si>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</si>
  <si>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</si>
  <si>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</si>
  <si>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</si>
  <si>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</si>
  <si>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</si>
  <si>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</si>
  <si>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</si>
  <si>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</si>
  <si>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</si>
  <si>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</si>
  <si>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</si>
  <si>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</si>
  <si>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</si>
  <si>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</si>
  <si>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</si>
  <si>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</si>
  <si>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</si>
  <si>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</si>
  <si>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</si>
  <si>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</si>
  <si>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</si>
  <si>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</si>
  <si>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</si>
  <si>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</si>
  <si>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</si>
  <si>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</si>
  <si>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</si>
  <si>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</si>
  <si>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</si>
  <si>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</si>
  <si>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</si>
  <si>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</si>
  <si>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</si>
  <si>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</si>
  <si>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</si>
  <si>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</si>
  <si>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</si>
  <si>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</si>
  <si>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</si>
  <si>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</si>
  <si>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</si>
  <si>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</si>
  <si>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</si>
  <si>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</si>
  <si>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</si>
  <si>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</si>
  <si>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</si>
  <si>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</si>
  <si>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</si>
  <si>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</si>
  <si>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</si>
  <si>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</si>
  <si>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</si>
  <si>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</si>
  <si>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</si>
  <si>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</si>
  <si>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</si>
  <si>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</si>
  <si>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</si>
  <si>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</si>
  <si>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</si>
  <si>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</si>
  <si>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</si>
  <si>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</si>
  <si>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</si>
  <si>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</si>
  <si>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</si>
  <si>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</si>
  <si>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</si>
  <si>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</si>
  <si>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</si>
  <si>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</si>
  <si>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</si>
  <si>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</si>
  <si>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</si>
  <si>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</si>
  <si>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</si>
  <si>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</si>
  <si>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</si>
  <si>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</si>
  <si>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</si>
  <si>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</si>
  <si>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</si>
  <si>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</si>
  <si>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</si>
  <si>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</si>
  <si>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</si>
  <si>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</si>
  <si>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</si>
  <si>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</si>
  <si>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</si>
  <si>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</si>
  <si>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</si>
  <si>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</si>
  <si>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</si>
  <si>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</si>
  <si>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</si>
  <si>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</si>
  <si>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</si>
  <si>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</si>
  <si>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</si>
  <si>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</si>
  <si>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</si>
  <si>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</si>
  <si>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</si>
  <si>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</si>
  <si>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</si>
  <si>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</si>
  <si>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</si>
  <si>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</si>
  <si>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</si>
  <si>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</si>
  <si>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</si>
  <si>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</si>
  <si>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</si>
  <si>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</si>
  <si>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</si>
  <si>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</si>
  <si>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</si>
  <si>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</si>
  <si>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</si>
  <si>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</si>
  <si>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</si>
  <si>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</si>
  <si>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</si>
  <si>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</si>
  <si>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</si>
  <si>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</si>
  <si>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</si>
  <si>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</si>
  <si>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</si>
  <si>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</si>
  <si>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</si>
  <si>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</si>
  <si>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</si>
  <si>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</si>
  <si>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</si>
  <si>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</si>
  <si>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</si>
  <si>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</si>
  <si>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</si>
  <si>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</si>
  <si>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</si>
  <si>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</si>
  <si>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</si>
  <si>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</si>
  <si>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</si>
  <si>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</si>
  <si>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</si>
  <si>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</si>
  <si>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</si>
  <si>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</si>
  <si>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</si>
  <si>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</si>
  <si>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</si>
  <si>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</si>
  <si>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</si>
  <si>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</si>
  <si>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</si>
  <si>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</si>
  <si>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</si>
  <si>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</si>
  <si>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</si>
  <si>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</si>
  <si>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</si>
  <si>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</si>
  <si>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</si>
  <si>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</si>
  <si>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</si>
  <si>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</si>
  <si>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</si>
  <si>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</si>
  <si>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</si>
  <si>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</si>
  <si>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</si>
  <si>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</si>
  <si>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</si>
  <si>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</si>
  <si>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</si>
  <si>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</si>
  <si>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</si>
  <si>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</si>
  <si>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</si>
  <si>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</si>
  <si>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</si>
  <si>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</si>
  <si>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</si>
  <si>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</si>
  <si>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</si>
  <si>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</si>
  <si>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</si>
  <si>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</si>
  <si>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</si>
  <si>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</si>
  <si>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</si>
  <si>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</si>
  <si>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</si>
  <si>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</si>
  <si>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</si>
  <si>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</si>
  <si>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</si>
  <si>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</si>
  <si>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</si>
  <si>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</si>
  <si>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</si>
  <si>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</si>
  <si>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</si>
  <si>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</si>
  <si>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</si>
  <si>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</si>
  <si>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</si>
  <si>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</si>
  <si>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</si>
  <si>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</si>
  <si>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</si>
  <si>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</si>
  <si>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</si>
  <si>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</si>
  <si>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</si>
  <si>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</si>
  <si>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</si>
  <si>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</si>
  <si>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</si>
  <si>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</si>
  <si>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</si>
  <si>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</si>
  <si>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</si>
  <si>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</si>
  <si>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</si>
  <si>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</si>
  <si>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</si>
  <si>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</si>
  <si>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</si>
  <si>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</si>
  <si>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</si>
  <si>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</si>
  <si>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</si>
  <si>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</si>
  <si>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</si>
  <si>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</si>
  <si>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</si>
  <si>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</si>
  <si>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</si>
  <si>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</si>
  <si>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</si>
  <si>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</si>
  <si>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</si>
  <si>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</si>
  <si>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</si>
  <si>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</si>
  <si>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</si>
  <si>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</si>
  <si>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</si>
  <si>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</si>
  <si>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</si>
  <si>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</si>
  <si>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</si>
  <si>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</si>
  <si>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</si>
  <si>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</si>
  <si>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</si>
  <si>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</si>
  <si>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</si>
  <si>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</si>
  <si>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</si>
  <si>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</si>
  <si>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</si>
  <si>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</si>
  <si>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</si>
  <si>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</si>
  <si>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</si>
  <si>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</si>
  <si>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</si>
  <si>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</si>
  <si>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</si>
  <si>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</si>
  <si>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</si>
  <si>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</si>
  <si>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</si>
  <si>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</si>
  <si>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</si>
  <si>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</si>
  <si>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</si>
  <si>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</si>
  <si>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</si>
  <si>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</si>
  <si>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</si>
  <si>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</si>
  <si>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</si>
  <si>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</si>
  <si>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</si>
  <si>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</si>
  <si>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</si>
  <si>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</si>
  <si>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</si>
  <si>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</si>
  <si>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</si>
  <si>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</si>
  <si>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</si>
  <si>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</si>
  <si>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</si>
  <si>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</si>
  <si>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</si>
  <si>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</si>
  <si>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</si>
  <si>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</si>
  <si>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</si>
  <si>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</si>
  <si>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</si>
  <si>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</si>
  <si>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</si>
  <si>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</si>
  <si>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</si>
  <si>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</si>
  <si>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</si>
  <si>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</si>
  <si>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</si>
  <si>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</si>
  <si>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</si>
  <si>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</si>
  <si>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</si>
  <si>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</si>
  <si>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</si>
  <si>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</si>
  <si>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</si>
  <si>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</si>
  <si>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</si>
  <si>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</si>
  <si>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</si>
  <si>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</si>
  <si>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</si>
  <si>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</si>
  <si>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</si>
  <si>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</si>
  <si>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</si>
  <si>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</si>
  <si>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</si>
  <si>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</si>
  <si>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</si>
  <si>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</si>
  <si>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</si>
  <si>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</si>
  <si>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</si>
  <si>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</si>
  <si>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</si>
  <si>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</si>
  <si>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</si>
  <si>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</si>
  <si>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</si>
  <si>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</si>
  <si>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</si>
  <si>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</si>
  <si>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</si>
  <si>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</si>
  <si>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</si>
  <si>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</si>
  <si>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</si>
  <si>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</si>
  <si>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</si>
  <si>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</si>
  <si>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</si>
  <si>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</si>
  <si>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</si>
  <si>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</si>
  <si>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</si>
  <si>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</si>
  <si>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</si>
  <si>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</si>
  <si>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</si>
  <si>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</si>
  <si>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</si>
  <si>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</si>
  <si>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</si>
  <si>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</si>
  <si>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</si>
  <si>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</si>
  <si>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</si>
  <si>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</si>
  <si>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</si>
  <si>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</si>
  <si>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</si>
  <si>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</si>
  <si>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</si>
  <si>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</si>
  <si>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</si>
  <si>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</si>
  <si>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</si>
  <si>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</si>
  <si>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</si>
  <si>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</si>
  <si>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</si>
  <si>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</si>
  <si>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</si>
  <si>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</si>
  <si>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</si>
  <si>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</si>
  <si>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</si>
  <si>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</si>
  <si>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</si>
  <si>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</si>
  <si>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</si>
  <si>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</si>
  <si>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</si>
  <si>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</si>
  <si>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</si>
  <si>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</si>
  <si>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</si>
  <si>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</si>
  <si>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</si>
  <si>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</si>
  <si>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</si>
  <si>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</si>
  <si>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</si>
  <si>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</si>
  <si>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</si>
  <si>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</si>
  <si>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</si>
  <si>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</si>
  <si>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</si>
  <si>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</si>
  <si>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</si>
  <si>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</si>
  <si>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</si>
  <si>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</si>
  <si>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</si>
  <si>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</si>
  <si>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</si>
  <si>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</si>
  <si>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</si>
  <si>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</si>
  <si>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</si>
  <si>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</si>
  <si>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</si>
  <si>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</si>
  <si>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</si>
  <si>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</si>
  <si>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</si>
  <si>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</si>
  <si>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</si>
  <si>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</si>
  <si>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</si>
  <si>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</si>
  <si>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</si>
  <si>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</si>
  <si>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</si>
  <si>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</si>
  <si>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</si>
  <si>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</si>
  <si>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</si>
  <si>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</si>
  <si>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</si>
  <si>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</si>
  <si>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</si>
  <si>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</si>
  <si>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</si>
  <si>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</si>
  <si>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</si>
  <si>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</si>
  <si>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</si>
  <si>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</si>
  <si>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</si>
  <si>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</si>
  <si>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</si>
  <si>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</si>
  <si>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</si>
  <si>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</si>
  <si>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</si>
  <si>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</si>
  <si>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</si>
  <si>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</si>
  <si>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</si>
  <si>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</si>
  <si>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</si>
  <si>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</si>
  <si>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</si>
  <si>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</si>
  <si>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</si>
  <si>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</si>
  <si>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</si>
  <si>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</si>
  <si>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</si>
  <si>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</si>
  <si>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</si>
  <si>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</si>
  <si>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</si>
  <si>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</si>
  <si>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</si>
  <si>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</si>
  <si>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</si>
  <si>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</si>
  <si>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</si>
  <si>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</si>
  <si>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</si>
  <si>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</si>
  <si>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</si>
  <si>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</si>
  <si>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</si>
  <si>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</si>
  <si>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</si>
  <si>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</si>
  <si>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</si>
  <si>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</si>
  <si>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</si>
  <si>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</si>
  <si>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</si>
  <si>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</si>
  <si>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</si>
  <si>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</si>
  <si>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</si>
  <si>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</si>
  <si>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</si>
  <si>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</si>
  <si>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</si>
  <si>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</si>
  <si>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</si>
  <si>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</si>
  <si>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</si>
  <si>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</si>
  <si>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</si>
  <si>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</si>
  <si>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</si>
  <si>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</si>
  <si>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</si>
  <si>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</si>
  <si>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</si>
  <si>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</si>
  <si>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</si>
  <si>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</si>
  <si>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</si>
  <si>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</si>
  <si>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</si>
  <si>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</si>
  <si>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</si>
  <si>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</si>
  <si>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</si>
  <si>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</si>
  <si>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</si>
  <si>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</si>
  <si>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</si>
  <si>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</si>
  <si>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</si>
  <si>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</si>
  <si>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</si>
  <si>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</si>
  <si>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</si>
  <si>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</si>
  <si>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</si>
  <si>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</si>
  <si>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</si>
  <si>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</si>
  <si>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</si>
  <si>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</si>
  <si>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</si>
  <si>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</si>
  <si>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</si>
  <si>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</si>
  <si>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</si>
  <si>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</si>
  <si>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</si>
  <si>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</si>
  <si>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</si>
  <si>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</si>
  <si>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</si>
  <si>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</si>
  <si>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</si>
  <si>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</si>
  <si>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</si>
  <si>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</si>
  <si>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</si>
  <si>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</si>
  <si>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</si>
  <si>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</si>
  <si>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</si>
  <si>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</si>
  <si>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</si>
  <si>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</si>
  <si>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</si>
  <si>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</si>
  <si>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</si>
  <si>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</si>
  <si>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</si>
  <si>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</si>
  <si>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</si>
  <si>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</si>
  <si>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</si>
  <si>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</si>
  <si>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</si>
  <si>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</si>
  <si>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</si>
  <si>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</si>
  <si>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</si>
  <si>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</si>
  <si>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</si>
  <si>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</si>
  <si>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</si>
  <si>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</si>
  <si>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</si>
  <si>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</si>
  <si>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</si>
  <si>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</si>
  <si>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</si>
  <si>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</si>
  <si>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</si>
  <si>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</si>
  <si>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</si>
  <si>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</si>
  <si>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</si>
  <si>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</si>
  <si>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</si>
  <si>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</si>
  <si>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</si>
  <si>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</si>
  <si>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</si>
  <si>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</si>
  <si>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</si>
  <si>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</si>
  <si>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</si>
  <si>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</si>
  <si>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</si>
  <si>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</si>
  <si>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</si>
  <si>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</si>
  <si>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</si>
  <si>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</si>
  <si>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</si>
  <si>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</si>
  <si>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</si>
  <si>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</si>
  <si>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</si>
  <si>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</si>
  <si>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</si>
  <si>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</si>
  <si>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</si>
  <si>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</si>
  <si>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</si>
  <si>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</si>
  <si>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</si>
  <si>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</si>
  <si>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</si>
  <si>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</si>
  <si>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</si>
  <si>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</si>
  <si>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</si>
  <si>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</si>
  <si>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</si>
  <si>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</si>
  <si>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</si>
  <si>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</si>
  <si>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</si>
  <si>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</si>
  <si>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</si>
  <si>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</si>
  <si>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</si>
  <si>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</si>
  <si>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</si>
  <si>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</si>
  <si>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</si>
  <si>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</si>
  <si>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</si>
  <si>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</si>
  <si>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</si>
  <si>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</si>
  <si>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</si>
  <si>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</si>
  <si>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</si>
  <si>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</si>
  <si>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</si>
  <si>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</si>
  <si>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</si>
  <si>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</si>
  <si>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</si>
  <si>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</si>
  <si>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</si>
  <si>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</si>
  <si>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</si>
  <si>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</si>
  <si>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</si>
  <si>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</si>
  <si>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</si>
  <si>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</si>
  <si>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</si>
  <si>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</si>
  <si>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</si>
  <si>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</si>
  <si>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</si>
  <si>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</si>
  <si>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</si>
  <si>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</si>
  <si>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</si>
  <si>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</si>
  <si>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</si>
  <si>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</si>
  <si>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</si>
  <si>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</si>
  <si>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</si>
  <si>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</si>
  <si>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</si>
  <si>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</si>
  <si>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</si>
  <si>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</si>
  <si>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</si>
  <si>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</si>
  <si>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</si>
  <si>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</si>
  <si>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</si>
  <si>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</si>
  <si>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</si>
  <si>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</si>
  <si>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</si>
  <si>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</si>
  <si>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</si>
  <si>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</si>
  <si>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</si>
  <si>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</si>
  <si>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</si>
  <si>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</si>
  <si>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</si>
  <si>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</si>
  <si>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</si>
  <si>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</si>
  <si>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</si>
  <si>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</si>
  <si>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</si>
  <si>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</si>
  <si>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</si>
  <si>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</si>
  <si>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</si>
  <si>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</si>
  <si>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</si>
  <si>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</si>
  <si>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</si>
  <si>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</si>
  <si>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</si>
  <si>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</si>
  <si>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</si>
  <si>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</si>
  <si>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</si>
  <si>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</si>
  <si>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</si>
  <si>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</si>
  <si>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</si>
  <si>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</si>
  <si>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</si>
  <si>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</si>
  <si>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</si>
  <si>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</si>
  <si>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</si>
  <si>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</si>
  <si>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</si>
  <si>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</si>
  <si>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</si>
  <si>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</si>
  <si>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</si>
  <si>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</si>
  <si>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</si>
  <si>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</si>
  <si>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</si>
  <si>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</si>
  <si>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</si>
  <si>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</si>
  <si>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</si>
  <si>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</si>
  <si>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</si>
  <si>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</si>
  <si>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</si>
  <si>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</si>
  <si>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</si>
  <si>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</si>
  <si>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</si>
  <si>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</si>
  <si>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</si>
  <si>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</si>
  <si>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</si>
  <si>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</si>
  <si>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</si>
  <si>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</si>
  <si>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</si>
  <si>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</si>
  <si>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</si>
  <si>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</si>
  <si>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</si>
  <si>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</si>
  <si>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</si>
  <si>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</si>
  <si>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</si>
  <si>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</si>
  <si>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</si>
  <si>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</si>
  <si>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</si>
  <si>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</si>
  <si>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</si>
  <si>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</si>
  <si>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</si>
  <si>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</si>
  <si>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</si>
  <si>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</si>
  <si>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</si>
  <si>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</si>
  <si>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</si>
  <si>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</si>
  <si>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</si>
  <si>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</si>
  <si>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</si>
  <si>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</si>
  <si>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</si>
  <si>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</si>
  <si>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</si>
  <si>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</si>
  <si>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</si>
  <si>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</si>
  <si>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</si>
  <si>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</si>
  <si>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</si>
  <si>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</si>
  <si>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</si>
  <si>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</si>
  <si>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</si>
  <si>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</si>
  <si>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</si>
  <si>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</si>
  <si>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</si>
  <si>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</si>
  <si>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</si>
  <si>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</si>
  <si>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</si>
  <si>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</si>
  <si>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</si>
  <si>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</si>
  <si>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</si>
  <si>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</si>
  <si>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</si>
  <si>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</si>
  <si>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</si>
  <si>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</si>
  <si>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</si>
  <si>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</si>
  <si>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</si>
  <si>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</si>
  <si>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</si>
  <si>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</si>
  <si>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</si>
  <si>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</si>
  <si>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</si>
  <si>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</si>
  <si>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</si>
  <si>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</si>
  <si>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</si>
  <si>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</si>
  <si>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</si>
  <si>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</si>
  <si>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</si>
  <si>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</si>
  <si>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</si>
  <si>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</si>
  <si>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</si>
  <si>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</si>
  <si>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</si>
  <si>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</si>
  <si>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</si>
  <si>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</si>
  <si>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</si>
  <si>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</si>
  <si>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</si>
  <si>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</si>
  <si>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</si>
  <si>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</si>
  <si>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</si>
  <si>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</si>
  <si>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</si>
  <si>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</si>
  <si>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</si>
  <si>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</si>
  <si>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</si>
  <si>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</si>
  <si>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</si>
  <si>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</si>
  <si>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</si>
  <si>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</si>
  <si>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</si>
  <si>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</si>
  <si>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</si>
  <si>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</si>
  <si>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</si>
  <si>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</si>
  <si>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</si>
  <si>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</si>
  <si>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</si>
  <si>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</si>
  <si>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</si>
  <si>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</si>
  <si>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</si>
  <si>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</si>
  <si>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</si>
  <si>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</si>
  <si>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</si>
  <si>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</si>
  <si>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</si>
  <si>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</si>
  <si>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</si>
  <si>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</si>
  <si>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</si>
  <si>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</si>
  <si>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</si>
  <si>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</si>
  <si>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</si>
  <si>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</si>
  <si>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</si>
  <si>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</si>
  <si>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</si>
  <si>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</si>
  <si>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</si>
  <si>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</si>
  <si>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</si>
  <si>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</si>
  <si>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</si>
  <si>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</si>
  <si>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</si>
  <si>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</si>
  <si>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</si>
  <si>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</si>
  <si>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</si>
  <si>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</si>
  <si>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</si>
  <si>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</si>
  <si>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</si>
  <si>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</si>
  <si>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</si>
  <si>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</si>
  <si>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</si>
  <si>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</si>
  <si>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</si>
  <si>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</si>
  <si>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</si>
  <si>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</si>
  <si>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</si>
  <si>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</si>
  <si>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</si>
  <si>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</si>
  <si>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</si>
  <si>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</si>
  <si>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</si>
  <si>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</si>
  <si>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</si>
  <si>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</si>
  <si>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</si>
  <si>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</si>
  <si>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</si>
  <si>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</si>
  <si>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</si>
  <si>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</si>
  <si>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</si>
  <si>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</si>
  <si>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</si>
  <si>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</si>
  <si>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</si>
  <si>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</si>
  <si>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</si>
  <si>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</si>
  <si>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</si>
  <si>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</si>
  <si>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</si>
  <si>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</si>
  <si>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</si>
  <si>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</si>
  <si>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</si>
  <si>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</si>
  <si>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</si>
  <si>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</si>
  <si>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</si>
  <si>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</si>
  <si>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</si>
  <si>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</si>
  <si>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</si>
  <si>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</si>
  <si>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</si>
  <si>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</si>
  <si>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</si>
  <si>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</si>
  <si>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</si>
  <si>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</si>
  <si>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</si>
  <si>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</si>
  <si>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</si>
  <si>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</si>
  <si>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</si>
  <si>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</si>
  <si>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</si>
  <si>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</si>
  <si>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</si>
  <si>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</si>
  <si>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</si>
  <si>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</si>
  <si>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</si>
  <si>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</si>
  <si>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</si>
  <si>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</si>
  <si>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</si>
  <si>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</si>
  <si>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</si>
  <si>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</si>
  <si>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</si>
  <si>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</si>
  <si>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</si>
  <si>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</si>
  <si>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</si>
  <si>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</si>
  <si>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</si>
  <si>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</si>
  <si>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</si>
  <si>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</si>
  <si>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</si>
  <si>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</si>
  <si>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</si>
  <si>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</si>
  <si>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</si>
  <si>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</si>
  <si>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</si>
  <si>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</si>
  <si>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</si>
  <si>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</si>
  <si>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</si>
  <si>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</si>
  <si>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</si>
  <si>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</si>
  <si>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</si>
  <si>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</si>
  <si>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</si>
  <si>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</si>
  <si>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</si>
  <si>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</si>
  <si>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</si>
  <si>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</si>
  <si>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</si>
  <si>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</si>
  <si>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</si>
  <si>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</si>
  <si>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</si>
  <si>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</si>
  <si>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</si>
  <si>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</si>
  <si>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</si>
  <si>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</si>
  <si>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</si>
  <si>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</si>
  <si>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</si>
  <si>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</si>
  <si>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</si>
  <si>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</si>
  <si>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</si>
  <si>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</si>
  <si>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</si>
  <si>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</si>
  <si>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</si>
  <si>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</si>
  <si>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</si>
  <si>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</si>
  <si>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</si>
  <si>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</si>
  <si>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</si>
  <si>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</si>
  <si>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</si>
  <si>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</si>
  <si>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</si>
  <si>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</si>
  <si>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</si>
  <si>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</si>
  <si>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</si>
  <si>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</si>
  <si>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</si>
  <si>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</si>
  <si>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</si>
  <si>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</si>
  <si>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</si>
  <si>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</si>
  <si>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</si>
  <si>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</si>
  <si>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</si>
  <si>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</si>
  <si>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</si>
  <si>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</si>
  <si>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</si>
  <si>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</si>
  <si>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</si>
  <si>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</si>
  <si>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</si>
  <si>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</si>
  <si>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</si>
  <si>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</si>
  <si>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</si>
  <si>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</si>
  <si>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</si>
  <si>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</si>
  <si>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</si>
  <si>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</si>
  <si>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</si>
  <si>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</si>
  <si>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</si>
  <si>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</si>
  <si>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</si>
  <si>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</si>
  <si>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</si>
  <si>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</si>
  <si>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</si>
  <si>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</si>
  <si>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</si>
  <si>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</si>
  <si>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</si>
  <si>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</si>
  <si>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</si>
  <si>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</si>
  <si>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</si>
  <si>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</si>
  <si>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</si>
  <si>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</si>
  <si>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</si>
  <si>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</si>
  <si>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</si>
  <si>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</si>
  <si>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</si>
  <si>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</si>
  <si>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</si>
  <si>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</si>
  <si>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</si>
  <si>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</si>
  <si>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</si>
  <si>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</si>
  <si>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</si>
  <si>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</si>
  <si>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</si>
  <si>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</si>
  <si>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</si>
  <si>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</si>
  <si>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</si>
  <si>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</si>
  <si>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</si>
  <si>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</si>
  <si>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</si>
  <si>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</si>
  <si>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</si>
  <si>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</si>
  <si>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</si>
  <si>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</si>
  <si>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</si>
  <si>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</si>
  <si>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</si>
  <si>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</si>
  <si>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</si>
  <si>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</si>
  <si>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</si>
  <si>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</si>
  <si>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</si>
  <si>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</si>
  <si>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</si>
  <si>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</si>
  <si>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</si>
  <si>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</si>
  <si>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</si>
  <si>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</si>
  <si>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</si>
  <si>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</si>
  <si>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</si>
  <si>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</si>
  <si>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</si>
  <si>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</si>
  <si>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</si>
  <si>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</si>
  <si>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</si>
  <si>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</si>
  <si>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</si>
  <si>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</si>
  <si>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</si>
  <si>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</si>
  <si>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</si>
  <si>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</si>
  <si>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</si>
  <si>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</si>
  <si>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</si>
  <si>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</si>
  <si>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</si>
  <si>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</si>
  <si>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</si>
  <si>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</si>
  <si>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</si>
  <si>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</si>
  <si>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</si>
  <si>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</si>
  <si>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</si>
  <si>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</si>
  <si>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</si>
  <si>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</si>
  <si>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</si>
  <si>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</si>
  <si>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</si>
  <si>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</si>
  <si>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</si>
  <si>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</si>
  <si>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</si>
  <si>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</si>
  <si>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</si>
  <si>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</si>
  <si>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</si>
  <si>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</si>
  <si>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</si>
  <si>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</si>
  <si>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</si>
  <si>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</si>
  <si>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</si>
  <si>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</si>
  <si>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</si>
  <si>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</si>
  <si>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</si>
  <si>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</si>
  <si>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</si>
  <si>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</si>
  <si>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</si>
  <si>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</si>
  <si>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</si>
  <si>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</si>
  <si>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</si>
  <si>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</si>
  <si>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</si>
  <si>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</si>
  <si>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</si>
  <si>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</si>
  <si>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</si>
  <si>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</si>
  <si>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</si>
  <si>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</si>
  <si>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</si>
  <si>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</si>
  <si>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</si>
  <si>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</si>
  <si>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</si>
  <si>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</si>
  <si>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</si>
  <si>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</si>
  <si>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</si>
  <si>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</si>
  <si>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</si>
  <si>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</si>
  <si>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</si>
  <si>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</si>
  <si>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</si>
  <si>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</si>
  <si>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</si>
  <si>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</si>
  <si>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</si>
  <si>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</si>
  <si>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</si>
  <si>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</si>
  <si>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</si>
  <si>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</si>
  <si>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</si>
  <si>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</si>
  <si>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</si>
  <si>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</si>
  <si>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</si>
  <si>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</si>
  <si>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</si>
  <si>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</si>
  <si>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</si>
  <si>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</si>
  <si>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</si>
  <si>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</si>
  <si>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</si>
  <si>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</si>
  <si>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</si>
  <si>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</si>
  <si>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</si>
  <si>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</si>
  <si>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</si>
  <si>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</si>
  <si>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</si>
  <si>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</si>
  <si>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</si>
  <si>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</si>
  <si>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</si>
  <si>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</si>
  <si>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</si>
  <si>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</si>
  <si>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</si>
  <si>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</si>
  <si>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</si>
  <si>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</si>
  <si>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</si>
  <si>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</si>
  <si>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</si>
  <si>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</si>
  <si>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</si>
  <si>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</si>
  <si>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</si>
  <si>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</si>
  <si>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</si>
  <si>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</si>
  <si>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</si>
  <si>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</si>
  <si>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</si>
  <si>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</si>
  <si>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</si>
  <si>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</si>
  <si>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</si>
  <si>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</si>
  <si>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</si>
  <si>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</si>
  <si>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</si>
  <si>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</si>
  <si>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</si>
  <si>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</si>
  <si>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</si>
  <si>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</si>
  <si>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</si>
  <si>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</si>
  <si>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</si>
  <si>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</si>
  <si>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</si>
  <si>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</si>
  <si>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</si>
  <si>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</si>
  <si>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</si>
  <si>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</si>
  <si>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</si>
  <si>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</si>
  <si>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</si>
  <si>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</si>
  <si>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</si>
  <si>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</si>
  <si>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</si>
  <si>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</si>
  <si>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</si>
  <si>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</si>
  <si>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</si>
  <si>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</si>
  <si>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</si>
  <si>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</si>
  <si>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</si>
  <si>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</si>
  <si>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</si>
  <si>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</si>
  <si>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</si>
  <si>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</si>
  <si>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</si>
  <si>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</si>
  <si>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</si>
  <si>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</si>
  <si>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</si>
  <si>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</si>
  <si>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</si>
  <si>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</si>
  <si>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</si>
  <si>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</si>
  <si>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</si>
  <si>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</si>
  <si>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</si>
  <si>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</si>
  <si>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</si>
  <si>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</si>
  <si>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</si>
  <si>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</si>
  <si>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</si>
  <si>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</si>
  <si>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</si>
  <si>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</si>
  <si>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</si>
  <si>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</si>
  <si>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</si>
  <si>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</si>
  <si>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</si>
  <si>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</si>
  <si>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</si>
  <si>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</si>
  <si>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</si>
  <si>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</si>
  <si>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</si>
  <si>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</si>
  <si>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</si>
  <si>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</si>
  <si>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</si>
  <si>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</si>
  <si>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</si>
  <si>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</si>
  <si>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</si>
  <si>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</si>
  <si>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</si>
  <si>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</si>
  <si>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</si>
  <si>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</si>
  <si>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</si>
  <si>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</si>
  <si>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</si>
  <si>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</si>
  <si>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</si>
  <si>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</si>
  <si>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</si>
  <si>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</si>
  <si>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</si>
  <si>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</si>
  <si>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</si>
  <si>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</si>
  <si>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</si>
  <si>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</si>
  <si>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</si>
  <si>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</si>
  <si>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</si>
  <si>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</si>
  <si>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</si>
  <si>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</si>
  <si>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</si>
  <si>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</si>
  <si>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</si>
  <si>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</si>
  <si>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</si>
  <si>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</si>
  <si>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</si>
  <si>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</si>
  <si>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</si>
  <si>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</si>
  <si>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</si>
  <si>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</si>
  <si>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</si>
  <si>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</si>
  <si>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</si>
  <si>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</si>
  <si>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</si>
  <si>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</si>
  <si>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</si>
  <si>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</si>
  <si>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</si>
  <si>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</si>
  <si>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</si>
  <si>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</si>
  <si>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</si>
  <si>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</si>
  <si>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</si>
  <si>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</si>
  <si>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</si>
  <si>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</si>
  <si>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</si>
  <si>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</si>
  <si>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</si>
  <si>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</si>
  <si>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</si>
  <si>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</si>
  <si>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</si>
  <si>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</si>
  <si>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</si>
  <si>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</si>
  <si>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</si>
  <si>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</si>
  <si>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</si>
  <si>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</si>
  <si>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</si>
  <si>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</si>
  <si>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</si>
  <si>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</si>
  <si>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</si>
  <si>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</si>
  <si>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</si>
  <si>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</si>
  <si>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</si>
  <si>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</si>
  <si>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</si>
  <si>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</si>
  <si>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</si>
  <si>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</si>
  <si>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</si>
  <si>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</si>
  <si>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</si>
  <si>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</si>
  <si>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</si>
  <si>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</si>
  <si>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</si>
  <si>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</si>
  <si>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</si>
  <si>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</si>
  <si>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</si>
  <si>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</si>
  <si>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</si>
  <si>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</si>
  <si>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</si>
  <si>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</si>
  <si>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</si>
  <si>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</si>
  <si>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</si>
  <si>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</si>
  <si>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</si>
  <si>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</si>
  <si>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</si>
  <si>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</si>
  <si>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</si>
  <si>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</si>
  <si>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</si>
  <si>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</si>
  <si>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</si>
  <si>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</si>
  <si>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</si>
  <si>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</si>
  <si>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</si>
  <si>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</si>
  <si>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</si>
  <si>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</si>
  <si>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</si>
  <si>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</si>
  <si>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</si>
  <si>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</si>
  <si>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</si>
  <si>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</si>
  <si>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</si>
  <si>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</si>
  <si>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</si>
  <si>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</si>
  <si>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</si>
  <si>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</si>
  <si>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</si>
  <si>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</si>
  <si>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</si>
  <si>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</si>
  <si>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</si>
  <si>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</si>
  <si>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</si>
  <si>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</si>
  <si>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</si>
  <si>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</si>
  <si>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</si>
  <si>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</si>
  <si>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</si>
  <si>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</si>
  <si>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</si>
  <si>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</si>
  <si>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</si>
  <si>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</si>
  <si>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</si>
  <si>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</si>
  <si>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</si>
  <si>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</si>
  <si>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</si>
  <si>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</si>
  <si>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</si>
  <si>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</si>
  <si>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</si>
  <si>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</si>
  <si>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</si>
  <si>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</si>
  <si>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</si>
  <si>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</si>
  <si>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</si>
  <si>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</si>
  <si>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</si>
  <si>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</si>
  <si>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</si>
  <si>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</si>
  <si>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</si>
  <si>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</si>
  <si>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</si>
  <si>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</si>
  <si>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</si>
  <si>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</si>
  <si>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</si>
  <si>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</si>
  <si>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</si>
  <si>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</si>
  <si>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</si>
  <si>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</si>
  <si>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</si>
  <si>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</si>
  <si>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</si>
  <si>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</si>
  <si>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</si>
  <si>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</si>
  <si>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</si>
  <si>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</si>
  <si>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</si>
  <si>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</si>
  <si>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</si>
  <si>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</si>
  <si>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</si>
  <si>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</si>
  <si>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</si>
  <si>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</si>
  <si>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</si>
  <si>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</si>
  <si>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</si>
  <si>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</si>
  <si>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</si>
  <si>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</si>
  <si>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</si>
  <si>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</si>
  <si>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</si>
  <si>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</si>
  <si>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</si>
  <si>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</si>
  <si>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</si>
  <si>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</si>
  <si>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</si>
  <si>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</si>
  <si>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</si>
  <si>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</si>
  <si>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</si>
  <si>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</si>
  <si>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</si>
  <si>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</si>
  <si>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</si>
  <si>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</si>
  <si>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</si>
  <si>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</si>
  <si>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</si>
  <si>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</si>
  <si>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</si>
  <si>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</si>
  <si>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</si>
  <si>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</si>
  <si>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</si>
  <si>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</si>
  <si>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</si>
  <si>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</si>
  <si>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</si>
  <si>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</si>
  <si>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</si>
  <si>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</si>
  <si>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</si>
  <si>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</si>
  <si>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</si>
  <si>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</si>
  <si>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</si>
  <si>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</si>
  <si>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</si>
  <si>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</si>
  <si>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</si>
  <si>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</si>
  <si>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</si>
  <si>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</si>
  <si>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</si>
  <si>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</si>
  <si>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</si>
  <si>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</si>
  <si>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</si>
  <si>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</si>
  <si>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</si>
  <si>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</si>
  <si>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</si>
  <si>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</si>
  <si>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</si>
  <si>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</si>
  <si>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</si>
  <si>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</si>
  <si>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</si>
  <si>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</si>
  <si>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</si>
  <si>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</si>
  <si>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</si>
  <si>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</si>
  <si>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</si>
  <si>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</si>
  <si>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</si>
  <si>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</si>
  <si>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</si>
  <si>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</si>
  <si>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</si>
  <si>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</si>
  <si>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</si>
  <si>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</si>
  <si>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</si>
  <si>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</si>
  <si>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</si>
  <si>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</si>
  <si>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</si>
  <si>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</si>
  <si>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</si>
  <si>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</si>
  <si>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</si>
  <si>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</si>
  <si>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</si>
  <si>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</si>
  <si>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</si>
  <si>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</si>
  <si>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</si>
  <si>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</si>
  <si>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</si>
  <si>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</si>
  <si>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</si>
  <si>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</si>
  <si>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</si>
  <si>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</si>
  <si>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</si>
  <si>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</si>
  <si>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</si>
  <si>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</si>
  <si>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</si>
  <si>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</si>
  <si>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</si>
  <si>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</si>
  <si>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</si>
  <si>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</si>
  <si>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</si>
  <si>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</si>
  <si>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</si>
  <si>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</si>
  <si>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</si>
  <si>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</si>
  <si>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</si>
  <si>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</si>
  <si>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</si>
  <si>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</si>
  <si>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</si>
  <si>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</si>
  <si>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</si>
  <si>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</si>
  <si>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</si>
  <si>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</si>
  <si>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</si>
  <si>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</si>
  <si>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</si>
  <si>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</si>
  <si>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</si>
  <si>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</si>
  <si>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</si>
  <si>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</si>
  <si>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</si>
  <si>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</si>
  <si>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</si>
  <si>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</si>
  <si>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</si>
  <si>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</si>
  <si>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</si>
  <si>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</si>
  <si>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</si>
  <si>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</si>
  <si>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</si>
  <si>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</si>
  <si>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</si>
  <si>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</si>
  <si>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</si>
  <si>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</si>
  <si>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</si>
  <si>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</si>
  <si>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</si>
  <si>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</si>
  <si>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</si>
  <si>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</si>
  <si>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</si>
  <si>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</si>
  <si>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</si>
  <si>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</si>
  <si>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</si>
  <si>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</si>
  <si>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</si>
  <si>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</si>
  <si>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</si>
  <si>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</si>
  <si>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</si>
  <si>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</si>
  <si>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</si>
  <si>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</si>
  <si>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</si>
  <si>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</si>
  <si>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</si>
  <si>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</si>
  <si>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</si>
  <si>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</si>
  <si>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</si>
  <si>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</si>
  <si>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</si>
  <si>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</si>
  <si>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</si>
  <si>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</si>
  <si>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</si>
  <si>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</si>
  <si>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</si>
  <si>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</si>
  <si>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</si>
  <si>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</si>
  <si>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</si>
  <si>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</si>
  <si>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</si>
  <si>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</si>
  <si>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</si>
  <si>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</si>
  <si>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</si>
  <si>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</si>
  <si>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</si>
  <si>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</si>
  <si>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</si>
  <si>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</si>
  <si>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</si>
  <si>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</si>
  <si>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</si>
  <si>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</si>
  <si>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</si>
  <si>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</si>
  <si>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</si>
  <si>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</si>
  <si>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</si>
  <si>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</si>
  <si>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</si>
  <si>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</si>
  <si>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</si>
  <si>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</si>
  <si>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</si>
  <si>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</si>
  <si>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</si>
  <si>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</si>
  <si>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</si>
  <si>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</si>
  <si>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</si>
  <si>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</si>
  <si>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</si>
  <si>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</si>
  <si>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</si>
  <si>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</si>
  <si>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</si>
  <si>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</si>
  <si>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</si>
  <si>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</si>
  <si>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</si>
  <si>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</si>
  <si>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</si>
  <si>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</si>
  <si>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</si>
  <si>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</si>
  <si>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</si>
  <si>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</si>
  <si>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</si>
  <si>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</si>
  <si>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</si>
  <si>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</si>
  <si>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</si>
  <si>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</si>
  <si>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</si>
  <si>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</si>
  <si>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</si>
  <si>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</si>
  <si>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</si>
  <si>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</si>
  <si>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</si>
  <si>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</si>
  <si>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</si>
  <si>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</si>
  <si>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</si>
  <si>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</si>
  <si>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</si>
  <si>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</si>
  <si>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</si>
  <si>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</si>
  <si>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</si>
  <si>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</si>
  <si>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</si>
  <si>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</si>
  <si>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</si>
  <si>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</si>
  <si>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</si>
  <si>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</si>
  <si>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</si>
  <si>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</si>
  <si>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</si>
  <si>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</si>
  <si>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</si>
  <si>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</si>
  <si>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</si>
  <si>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</si>
  <si>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</si>
  <si>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</si>
  <si>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</si>
  <si>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</si>
  <si>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</si>
  <si>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</si>
  <si>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</si>
  <si>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</si>
  <si>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</si>
  <si>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</si>
  <si>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</si>
  <si>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</si>
  <si>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</si>
  <si>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</si>
  <si>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</si>
  <si>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</si>
  <si>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</si>
  <si>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</si>
  <si>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</si>
  <si>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</si>
  <si>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</si>
  <si>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</si>
  <si>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</si>
  <si>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</si>
  <si>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</si>
  <si>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</si>
  <si>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</si>
  <si>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</si>
  <si>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</si>
  <si>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</si>
  <si>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</si>
  <si>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</si>
  <si>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</si>
  <si>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</si>
  <si>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</si>
  <si>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</si>
  <si>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</si>
  <si>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</si>
  <si>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</si>
  <si>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</si>
  <si>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</si>
  <si>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</si>
  <si>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</si>
  <si>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</si>
  <si>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</si>
  <si>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</si>
  <si>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</si>
  <si>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</si>
  <si>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</si>
  <si>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</si>
  <si>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</si>
  <si>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</si>
  <si>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</si>
  <si>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</si>
  <si>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</si>
  <si>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</si>
  <si>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</si>
  <si>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</si>
  <si>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</si>
  <si>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</si>
  <si>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</si>
  <si>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</si>
  <si>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</si>
  <si>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</si>
  <si>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</si>
  <si>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</si>
  <si>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</si>
  <si>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</si>
  <si>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</si>
  <si>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</si>
  <si>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</si>
  <si>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</si>
  <si>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</si>
  <si>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</si>
  <si>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</si>
  <si>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</si>
  <si>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</si>
  <si>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</si>
  <si>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</si>
  <si>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</si>
  <si>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</si>
  <si>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</si>
  <si>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</si>
  <si>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</si>
  <si>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</si>
  <si>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</si>
  <si>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</si>
  <si>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</si>
  <si>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</si>
  <si>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</si>
  <si>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</si>
  <si>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</si>
  <si>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</si>
  <si>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</si>
  <si>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</si>
  <si>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</si>
  <si>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</si>
  <si>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</si>
  <si>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</si>
  <si>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</si>
  <si>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</si>
  <si>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</si>
  <si>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</si>
  <si>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</si>
  <si>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</si>
  <si>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</si>
  <si>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</si>
  <si>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</si>
  <si>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</si>
  <si>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</si>
  <si>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</si>
  <si>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</si>
  <si>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</si>
  <si>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</si>
  <si>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</si>
  <si>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</si>
  <si>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</si>
  <si>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</si>
  <si>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</si>
  <si>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</si>
  <si>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</si>
  <si>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</si>
  <si>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</si>
  <si>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</si>
  <si>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</si>
  <si>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</si>
  <si>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</si>
  <si>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</si>
  <si>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</si>
  <si>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</si>
  <si>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</si>
  <si>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</si>
  <si>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</si>
  <si>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</si>
  <si>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</si>
  <si>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</si>
  <si>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</si>
  <si>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</si>
  <si>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</si>
  <si>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</si>
  <si>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</si>
  <si>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</si>
  <si>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</si>
  <si>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</si>
  <si>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</si>
  <si>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</si>
  <si>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</si>
  <si>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</si>
  <si>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</si>
  <si>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</si>
  <si>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</si>
  <si>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</si>
  <si>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</si>
  <si>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</si>
  <si>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</si>
  <si>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</si>
  <si>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</si>
  <si>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</si>
  <si>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</si>
  <si>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</si>
  <si>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</si>
  <si>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</si>
  <si>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</si>
  <si>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</si>
  <si>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</si>
  <si>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</si>
  <si>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</si>
  <si>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</si>
  <si>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</si>
  <si>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</si>
  <si>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</si>
  <si>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</si>
  <si>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</si>
  <si>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</si>
  <si>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</si>
  <si>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</si>
  <si>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</si>
  <si>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</si>
  <si>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</si>
  <si>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</si>
  <si>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</si>
  <si>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</si>
  <si>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</si>
  <si>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</si>
  <si>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</si>
  <si>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</si>
  <si>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</si>
  <si>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</si>
  <si>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</si>
  <si>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</si>
  <si>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</si>
  <si>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</si>
  <si>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</si>
  <si>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</si>
  <si>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</si>
  <si>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</si>
  <si>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</si>
  <si>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</si>
  <si>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</si>
  <si>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</si>
  <si>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</si>
  <si>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</si>
  <si>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</si>
  <si>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</si>
  <si>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</si>
  <si>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</si>
  <si>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</si>
  <si>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</si>
  <si>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</si>
  <si>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</si>
  <si>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</si>
  <si>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</si>
  <si>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</si>
  <si>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</si>
  <si>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</si>
  <si>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</si>
  <si>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</si>
  <si>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</si>
  <si>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</si>
  <si>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</si>
  <si>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</si>
  <si>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</si>
  <si>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</si>
  <si>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</si>
  <si>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</si>
  <si>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</si>
  <si>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</si>
  <si>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</si>
  <si>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</si>
  <si>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</si>
  <si>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</si>
  <si>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</si>
  <si>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</si>
  <si>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</si>
  <si>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</si>
  <si>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</si>
  <si>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</si>
  <si>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</si>
  <si>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</si>
  <si>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</si>
  <si>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</si>
  <si>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</si>
  <si>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</si>
  <si>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</si>
  <si>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</si>
  <si>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</si>
  <si>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</si>
  <si>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</si>
  <si>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</si>
  <si>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</si>
  <si>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</si>
  <si>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</si>
  <si>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</si>
  <si>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</si>
  <si>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</si>
  <si>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</si>
  <si>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</si>
  <si>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</si>
  <si>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</si>
  <si>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</si>
  <si>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</si>
  <si>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</si>
  <si>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</si>
  <si>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</si>
  <si>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</si>
  <si>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</si>
  <si>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</si>
  <si>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</si>
  <si>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</si>
  <si>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</si>
  <si>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</si>
  <si>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</si>
  <si>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</si>
  <si>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</si>
  <si>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</si>
  <si>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</si>
  <si>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</si>
  <si>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</si>
  <si>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</si>
  <si>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</si>
  <si>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</si>
  <si>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</si>
  <si>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</si>
  <si>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</si>
  <si>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</si>
  <si>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</si>
  <si>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</si>
  <si>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</si>
  <si>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</si>
  <si>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</si>
  <si>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</si>
  <si>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</si>
  <si>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</si>
  <si>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</si>
  <si>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</si>
  <si>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</si>
  <si>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</si>
  <si>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</si>
  <si>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</si>
  <si>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</si>
  <si>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</si>
  <si>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</si>
  <si>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</si>
  <si>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</si>
  <si>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</si>
  <si>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</si>
  <si>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</si>
  <si>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</si>
  <si>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</si>
  <si>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</si>
  <si>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</si>
  <si>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</si>
  <si>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</si>
  <si>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</si>
  <si>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</si>
  <si>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</si>
  <si>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</si>
  <si>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</si>
  <si>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</si>
  <si>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</si>
  <si>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</si>
  <si>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</si>
  <si>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</si>
  <si>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</si>
  <si>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</si>
  <si>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</si>
  <si>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</si>
  <si>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</si>
  <si>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</si>
  <si>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</si>
  <si>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</si>
  <si>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</si>
  <si>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</si>
  <si>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</si>
  <si>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</si>
  <si>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</si>
  <si>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</si>
  <si>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</si>
  <si>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</si>
  <si>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</si>
  <si>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</si>
  <si>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</si>
  <si>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</si>
  <si>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</si>
  <si>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</si>
  <si>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</si>
  <si>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</si>
  <si>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</si>
  <si>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</si>
  <si>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</si>
  <si>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</si>
  <si>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</si>
  <si>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</si>
  <si>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</si>
  <si>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</si>
  <si>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</si>
  <si>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</si>
  <si>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</si>
  <si>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</si>
  <si>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</si>
  <si>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</si>
  <si>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</si>
  <si>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</si>
  <si>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</si>
  <si>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</si>
  <si>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</si>
  <si>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</si>
  <si>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</si>
  <si>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</si>
  <si>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</si>
  <si>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</si>
  <si>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</si>
  <si>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</si>
  <si>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</si>
  <si>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</si>
  <si>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</si>
  <si>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</si>
  <si>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</si>
  <si>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</si>
  <si>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</si>
  <si>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</si>
  <si>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</si>
  <si>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</si>
  <si>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</si>
  <si>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</si>
  <si>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</si>
  <si>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</si>
  <si>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</si>
  <si>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</si>
  <si>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</si>
  <si>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</si>
  <si>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</si>
  <si>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</si>
  <si>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</si>
  <si>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</si>
  <si>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</si>
  <si>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</si>
  <si>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</si>
  <si>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</si>
  <si>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</si>
  <si>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</si>
  <si>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</si>
  <si>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</si>
  <si>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</si>
  <si>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</si>
  <si>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</si>
  <si>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</si>
  <si>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</si>
  <si>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</si>
  <si>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</si>
  <si>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</si>
  <si>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</si>
  <si>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</si>
  <si>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</si>
  <si>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</si>
  <si>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</si>
  <si>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</si>
  <si>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</si>
  <si>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</si>
  <si>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</si>
  <si>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</si>
  <si>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</si>
  <si>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</si>
  <si>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</si>
  <si>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</si>
  <si>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</si>
  <si>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</si>
  <si>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</si>
  <si>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</si>
  <si>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</si>
  <si>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</si>
  <si>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</si>
  <si>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</si>
  <si>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</si>
  <si>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</si>
  <si>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</si>
  <si>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</si>
  <si>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</si>
  <si>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</si>
  <si>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</si>
  <si>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</si>
  <si>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</si>
  <si>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</si>
  <si>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</si>
  <si>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</si>
  <si>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</si>
  <si>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</si>
  <si>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</si>
  <si>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</si>
  <si>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</si>
  <si>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</si>
  <si>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</si>
  <si>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</si>
  <si>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</si>
  <si>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</si>
  <si>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</si>
  <si>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</si>
  <si>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</si>
  <si>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</si>
  <si>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</si>
  <si>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</si>
  <si>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</si>
  <si>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</si>
  <si>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</si>
  <si>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</si>
  <si>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</si>
  <si>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</si>
  <si>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</si>
  <si>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</si>
  <si>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</si>
  <si>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</si>
  <si>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</si>
  <si>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</si>
  <si>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</si>
  <si>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</si>
  <si>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</si>
  <si>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</si>
  <si>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</si>
  <si>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</si>
  <si>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</si>
  <si>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</si>
  <si>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</si>
  <si>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</si>
  <si>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</si>
  <si>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</si>
  <si>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</si>
  <si>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</si>
  <si>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</si>
  <si>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</si>
  <si>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</si>
  <si>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</si>
  <si>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</si>
  <si>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</si>
  <si>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</si>
  <si>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</si>
  <si>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</si>
  <si>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</si>
  <si>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</si>
  <si>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</si>
  <si>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</si>
  <si>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</si>
  <si>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</si>
  <si>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</si>
  <si>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</si>
  <si>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</si>
  <si>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</si>
  <si>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</si>
  <si>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</si>
  <si>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</si>
  <si>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</si>
  <si>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</si>
  <si>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</si>
  <si>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</si>
  <si>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</si>
  <si>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</si>
  <si>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</si>
  <si>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</si>
  <si>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</si>
  <si>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</si>
  <si>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</si>
  <si>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</si>
  <si>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</si>
  <si>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</si>
  <si>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</si>
  <si>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</si>
  <si>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</si>
  <si>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</si>
  <si>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</si>
  <si>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</si>
  <si>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</si>
  <si>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</si>
  <si>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</si>
  <si>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</si>
  <si>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</si>
  <si>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</si>
  <si>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</si>
  <si>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</si>
  <si>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</si>
  <si>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</si>
  <si>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</si>
  <si>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</si>
  <si>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</si>
  <si>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</si>
  <si>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</si>
  <si>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</si>
  <si>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</si>
  <si>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</si>
  <si>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</si>
  <si>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</si>
  <si>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</si>
  <si>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</si>
  <si>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</si>
  <si>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</si>
  <si>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</si>
  <si>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</si>
  <si>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</si>
  <si>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</si>
  <si>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</si>
  <si>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</si>
  <si>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</si>
  <si>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</si>
  <si>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</si>
  <si>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</si>
  <si>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</si>
  <si>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</si>
  <si>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</si>
  <si>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</si>
  <si>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</si>
  <si>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</si>
  <si>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</si>
  <si>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</si>
  <si>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</si>
  <si>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</si>
  <si>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</si>
  <si>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</si>
  <si>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</si>
  <si>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</si>
  <si>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</si>
  <si>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</si>
  <si>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</si>
  <si>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</si>
  <si>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</si>
  <si>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</si>
  <si>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</si>
  <si>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</si>
  <si>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</si>
  <si>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</si>
  <si>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</si>
  <si>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</si>
  <si>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</si>
  <si>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</si>
  <si>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</si>
  <si>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</si>
  <si>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</si>
  <si>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</si>
  <si>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</si>
  <si>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</si>
  <si>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</si>
  <si>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</si>
  <si>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</si>
  <si>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</si>
  <si>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</si>
  <si>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</si>
  <si>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</si>
  <si>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</si>
  <si>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</si>
  <si>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</si>
  <si>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</si>
  <si>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</si>
  <si>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</si>
  <si>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</si>
  <si>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</si>
  <si>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</si>
  <si>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</si>
  <si>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</si>
  <si>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</si>
  <si>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</si>
  <si>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</si>
  <si>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</si>
  <si>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</si>
  <si>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</si>
  <si>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</si>
  <si>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</si>
  <si>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</si>
  <si>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</si>
  <si>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</si>
  <si>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</si>
  <si>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</si>
  <si>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</si>
  <si>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</si>
  <si>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</si>
  <si>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</si>
  <si>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</si>
  <si>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</si>
  <si>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</si>
  <si>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</si>
  <si>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</si>
  <si>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</si>
  <si>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</si>
  <si>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</si>
  <si>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</si>
  <si>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</si>
  <si>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</si>
  <si>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</si>
  <si>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</si>
  <si>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</si>
  <si>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</si>
  <si>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</si>
  <si>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</si>
  <si>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</si>
  <si>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</si>
  <si>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</si>
  <si>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</si>
  <si>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</si>
  <si>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</si>
  <si>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</si>
  <si>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</si>
  <si>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</si>
  <si>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</si>
  <si>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</si>
  <si>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</si>
  <si>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</si>
  <si>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</si>
  <si>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</si>
  <si>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</si>
  <si>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</si>
  <si>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</si>
  <si>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</si>
  <si>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</si>
  <si>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</si>
  <si>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</si>
  <si>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</si>
  <si>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</si>
  <si>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</si>
  <si>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</si>
  <si>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</si>
  <si>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</si>
  <si>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</si>
  <si>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</si>
  <si>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</si>
  <si>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</si>
  <si>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</si>
  <si>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</si>
  <si>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</si>
  <si>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</si>
  <si>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</si>
  <si>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</si>
  <si>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</si>
  <si>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</si>
  <si>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</si>
  <si>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</si>
  <si>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</si>
  <si>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</si>
  <si>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</si>
  <si>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</si>
  <si>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</si>
  <si>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</si>
  <si>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</si>
  <si>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</si>
  <si>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</si>
  <si>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</si>
  <si>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</si>
  <si>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</si>
  <si>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</si>
  <si>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</si>
  <si>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</si>
  <si>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</si>
  <si>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</si>
  <si>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</si>
  <si>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</si>
  <si>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</si>
  <si>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</si>
  <si>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</si>
  <si>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</si>
  <si>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</si>
  <si>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</si>
  <si>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</si>
  <si>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</si>
  <si>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</si>
  <si>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</si>
  <si>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</si>
  <si>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</si>
  <si>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</si>
  <si>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</si>
  <si>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</si>
  <si>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</si>
  <si>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</si>
  <si>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</si>
  <si>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</si>
  <si>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</si>
  <si>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</si>
  <si>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</si>
  <si>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</si>
  <si>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</si>
  <si>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</si>
  <si>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</si>
  <si>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</si>
  <si>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</si>
  <si>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</si>
  <si>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</si>
  <si>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</si>
  <si>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</si>
  <si>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</si>
  <si>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</si>
  <si>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</si>
  <si>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</si>
  <si>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</si>
  <si>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</si>
  <si>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</si>
  <si>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</si>
  <si>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</si>
  <si>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</si>
  <si>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</si>
  <si>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</si>
  <si>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</si>
  <si>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</si>
  <si>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</si>
  <si>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</si>
  <si>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</si>
  <si>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</si>
  <si>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</si>
  <si>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</si>
  <si>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</si>
  <si>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</si>
  <si>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</si>
  <si>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</si>
  <si>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</si>
  <si>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</si>
  <si>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</si>
  <si>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</si>
  <si>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</si>
  <si>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</si>
  <si>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</si>
  <si>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</si>
  <si>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</si>
  <si>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</si>
  <si>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</si>
  <si>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</si>
  <si>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</si>
  <si>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</si>
  <si>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</si>
  <si>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</si>
  <si>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</si>
  <si>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</si>
  <si>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</si>
  <si>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</si>
  <si>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</si>
  <si>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</si>
  <si>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</si>
  <si>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</si>
  <si>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</si>
  <si>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</si>
  <si>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</si>
  <si>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</si>
  <si>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</si>
  <si>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</si>
  <si>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</si>
  <si>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</si>
  <si>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</si>
  <si>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</si>
  <si>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</si>
  <si>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</si>
  <si>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</si>
  <si>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</si>
  <si>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</si>
  <si>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</si>
  <si>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</si>
  <si>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</si>
  <si>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</si>
  <si>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</si>
  <si>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</si>
  <si>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</si>
  <si>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</si>
  <si>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</si>
  <si>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</si>
  <si>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</si>
  <si>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</si>
  <si>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</si>
  <si>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</si>
  <si>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</si>
  <si>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</si>
  <si>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</si>
  <si>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</si>
  <si>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</si>
  <si>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</si>
  <si>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</si>
  <si>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</si>
  <si>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</si>
  <si>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</si>
  <si>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</si>
  <si>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</si>
  <si>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</si>
  <si>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</si>
  <si>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</si>
  <si>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</si>
  <si>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</si>
  <si>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</si>
  <si>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</si>
  <si>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</si>
  <si>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</si>
  <si>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</si>
  <si>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</si>
  <si>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</si>
  <si>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</si>
  <si>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</si>
  <si>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</si>
  <si>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</si>
  <si>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</si>
  <si>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</si>
  <si>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</si>
  <si>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</si>
  <si>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</si>
  <si>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</si>
  <si>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</si>
  <si>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</si>
  <si>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</si>
  <si>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</si>
  <si>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</si>
  <si>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</si>
  <si>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</si>
  <si>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</si>
  <si>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</si>
  <si>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</si>
  <si>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</si>
  <si>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</si>
  <si>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</si>
  <si>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</si>
  <si>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</si>
  <si>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</si>
  <si>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</si>
  <si>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</si>
  <si>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</si>
  <si>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</si>
  <si>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</si>
  <si>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</si>
  <si>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</si>
  <si>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</si>
  <si>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</si>
  <si>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</si>
  <si>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</si>
  <si>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</si>
  <si>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</si>
  <si>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</si>
  <si>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</si>
  <si>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</si>
  <si>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</si>
  <si>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</si>
  <si>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</si>
  <si>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</si>
  <si>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</si>
  <si>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</si>
  <si>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</si>
  <si>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</si>
  <si>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</si>
  <si>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</si>
  <si>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</si>
  <si>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</si>
  <si>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</si>
  <si>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</si>
  <si>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</si>
  <si>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</si>
  <si>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</si>
  <si>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</si>
  <si>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</si>
  <si>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</si>
  <si>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</si>
  <si>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</si>
  <si>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</si>
  <si>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</si>
  <si>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</si>
  <si>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</si>
  <si>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</si>
  <si>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</si>
  <si>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</si>
  <si>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</si>
  <si>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</si>
  <si>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</si>
  <si>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</si>
  <si>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</si>
  <si>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</si>
  <si>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</si>
  <si>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</si>
  <si>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</si>
  <si>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</si>
  <si>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</si>
  <si>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</si>
  <si>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</si>
  <si>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</si>
  <si>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</si>
  <si>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</si>
  <si>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</si>
  <si>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</si>
  <si>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</si>
  <si>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</si>
  <si>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</si>
  <si>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</si>
  <si>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</si>
  <si>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</si>
  <si>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</si>
  <si>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</si>
  <si>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</si>
  <si>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</si>
  <si>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</si>
  <si>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</si>
  <si>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</si>
  <si>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</si>
  <si>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</si>
  <si>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</si>
  <si>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</si>
  <si>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</si>
  <si>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</si>
  <si>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</si>
  <si>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</si>
  <si>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</si>
  <si>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</si>
  <si>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</si>
  <si>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</si>
  <si>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</si>
  <si>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</si>
  <si>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</si>
  <si>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</si>
  <si>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</si>
  <si>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</si>
  <si>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</si>
  <si>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</si>
  <si>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</si>
  <si>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</si>
  <si>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</si>
  <si>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</si>
  <si>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</si>
  <si>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</si>
  <si>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</si>
  <si>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</si>
  <si>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</si>
  <si>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</si>
  <si>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</si>
  <si>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</si>
  <si>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</si>
  <si>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</si>
  <si>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</si>
  <si>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</si>
  <si>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</si>
  <si>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</si>
  <si>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</si>
  <si>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</si>
  <si>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</si>
  <si>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</si>
  <si>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</si>
  <si>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</si>
  <si>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</si>
  <si>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</si>
  <si>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</si>
  <si>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</si>
  <si>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</si>
  <si>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</si>
  <si>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</si>
  <si>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</si>
  <si>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</si>
  <si>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</si>
  <si>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</si>
  <si>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</si>
  <si>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</si>
  <si>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</si>
  <si>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</si>
  <si>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</si>
  <si>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</si>
  <si>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</si>
  <si>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</si>
  <si>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</si>
  <si>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</si>
  <si>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</si>
  <si>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</si>
  <si>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</si>
  <si>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</si>
  <si>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</si>
  <si>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</si>
  <si>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</si>
  <si>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</si>
  <si>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</si>
  <si>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</si>
  <si>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</si>
  <si>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</si>
  <si>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</si>
  <si>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</si>
  <si>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</si>
  <si>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</si>
  <si>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</si>
  <si>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</si>
  <si>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</si>
  <si>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</si>
  <si>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</si>
  <si>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</si>
  <si>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</si>
  <si>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</si>
  <si>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</si>
  <si>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</si>
  <si>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</si>
  <si>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</si>
  <si>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</si>
  <si>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</si>
  <si>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</si>
  <si>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</si>
  <si>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</si>
  <si>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</si>
  <si>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</si>
  <si>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</si>
  <si>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</si>
  <si>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</si>
  <si>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</si>
  <si>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</si>
  <si>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</si>
  <si>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</si>
  <si>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</si>
  <si>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</si>
  <si>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</si>
  <si>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</si>
  <si>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</si>
  <si>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</si>
  <si>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</si>
  <si>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</si>
  <si>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</si>
  <si>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</si>
  <si>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</si>
  <si>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</si>
  <si>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</si>
  <si>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</si>
  <si>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</si>
  <si>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</si>
  <si>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</si>
  <si>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</si>
  <si>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</si>
  <si>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</si>
  <si>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</si>
  <si>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</si>
  <si>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</si>
  <si>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</si>
  <si>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</si>
  <si>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</si>
  <si>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</si>
  <si>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</si>
  <si>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</si>
  <si>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</si>
  <si>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</si>
  <si>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</si>
  <si>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</si>
  <si>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</si>
  <si>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</si>
  <si>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</si>
  <si>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</si>
  <si>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</si>
  <si>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</si>
  <si>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</si>
  <si>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</si>
  <si>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</si>
  <si>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</si>
  <si>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</si>
  <si>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</si>
  <si>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</si>
  <si>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</si>
  <si>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</si>
  <si>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</si>
  <si>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</si>
  <si>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</si>
  <si>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</si>
  <si>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</si>
  <si>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</si>
  <si>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</si>
  <si>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</si>
  <si>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</si>
  <si>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</si>
  <si>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</si>
  <si>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</si>
  <si>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</si>
  <si>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</si>
  <si>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</si>
  <si>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</si>
  <si>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</si>
  <si>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</si>
  <si>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</si>
  <si>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</si>
  <si>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</si>
  <si>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</si>
  <si>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</si>
  <si>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</si>
  <si>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</si>
  <si>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</si>
  <si>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</si>
  <si>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</si>
  <si>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</si>
  <si>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</si>
  <si>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</si>
  <si>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</si>
  <si>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</si>
  <si>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</si>
  <si>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</si>
  <si>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</si>
  <si>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</si>
  <si>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</si>
  <si>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</si>
  <si>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</si>
  <si>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</si>
  <si>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</si>
  <si>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</si>
  <si>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</si>
  <si>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</si>
  <si>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</si>
  <si>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</si>
  <si>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</si>
  <si>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</si>
  <si>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</si>
  <si>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</si>
  <si>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</si>
  <si>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</si>
  <si>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</si>
  <si>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</si>
  <si>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</si>
  <si>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</si>
  <si>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</si>
  <si>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</si>
  <si>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</si>
  <si>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</si>
  <si>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</si>
  <si>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</si>
  <si>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</si>
  <si>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</si>
  <si>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</si>
  <si>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</si>
  <si>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</si>
  <si>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</si>
  <si>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</si>
  <si>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</si>
  <si>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</si>
  <si>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</si>
  <si>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</si>
  <si>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</si>
  <si>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</si>
  <si>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</si>
  <si>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</si>
  <si>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</si>
  <si>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</si>
  <si>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</si>
  <si>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</si>
  <si>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</si>
  <si>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</si>
  <si>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</si>
  <si>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</si>
  <si>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</si>
  <si>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</si>
  <si>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</si>
  <si>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</si>
  <si>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</si>
  <si>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</si>
  <si>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</si>
  <si>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</si>
  <si>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</si>
  <si>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</si>
  <si>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</si>
  <si>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</si>
  <si>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</si>
  <si>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</si>
  <si>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</si>
  <si>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</si>
  <si>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</si>
  <si>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</si>
  <si>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</si>
  <si>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</si>
  <si>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</si>
  <si>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</si>
  <si>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</si>
  <si>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</si>
  <si>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</si>
  <si>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</si>
  <si>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</si>
  <si>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</si>
  <si>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</si>
  <si>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</si>
  <si>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</si>
  <si>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</si>
  <si>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</si>
  <si>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</si>
  <si>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</si>
  <si>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</si>
  <si>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</si>
  <si>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</si>
  <si>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</si>
  <si>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</si>
  <si>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</si>
  <si>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</si>
  <si>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</si>
  <si>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</si>
  <si>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</si>
  <si>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</si>
  <si>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</si>
  <si>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</si>
  <si>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</si>
  <si>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</si>
  <si>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</si>
  <si>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</si>
  <si>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</si>
  <si>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</si>
  <si>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</si>
  <si>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</si>
  <si>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</si>
  <si>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</si>
  <si>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</si>
  <si>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</si>
  <si>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</si>
  <si>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</si>
  <si>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</si>
  <si>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</si>
  <si>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</si>
  <si>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</si>
  <si>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</si>
  <si>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</si>
  <si>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</si>
  <si>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</si>
  <si>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</si>
  <si>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</si>
  <si>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</si>
  <si>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</si>
  <si>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</si>
  <si>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</si>
  <si>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</si>
  <si>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</si>
  <si>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</si>
  <si>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</si>
  <si>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</si>
  <si>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</si>
  <si>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</si>
  <si>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</si>
  <si>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</si>
  <si>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</si>
  <si>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</si>
  <si>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</si>
  <si>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</si>
  <si>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</si>
  <si>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</si>
  <si>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</si>
  <si>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</si>
  <si>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</si>
  <si>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</si>
  <si>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</si>
  <si>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</si>
  <si>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</si>
  <si>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</si>
  <si>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</si>
  <si>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</si>
  <si>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</si>
  <si>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</si>
  <si>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</si>
  <si>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</si>
  <si>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</si>
  <si>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</si>
  <si>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</si>
  <si>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</si>
  <si>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</si>
  <si>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</si>
  <si>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</si>
  <si>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</si>
  <si>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</si>
  <si>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</si>
  <si>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</si>
  <si>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</si>
  <si>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</si>
  <si>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</si>
  <si>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</si>
  <si>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</si>
  <si>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</si>
  <si>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</si>
  <si>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</si>
  <si>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</si>
  <si>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</si>
  <si>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</si>
  <si>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</si>
  <si>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</si>
  <si>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</si>
  <si>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</si>
  <si>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</si>
  <si>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</si>
  <si>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</si>
  <si>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</si>
  <si>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</si>
  <si>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</si>
  <si>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</si>
  <si>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</si>
  <si>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</si>
  <si>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</si>
  <si>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</si>
  <si>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</si>
  <si>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</si>
  <si>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</si>
  <si>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</si>
  <si>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</si>
  <si>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</si>
  <si>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</si>
  <si>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</si>
  <si>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</si>
  <si>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</si>
  <si>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</si>
  <si>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</si>
  <si>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</si>
  <si>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</si>
  <si>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</si>
  <si>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</si>
  <si>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</si>
  <si>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</si>
  <si>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</si>
  <si>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</si>
  <si>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</si>
  <si>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</si>
  <si>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</si>
  <si>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</si>
  <si>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</si>
  <si>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</si>
  <si>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</si>
  <si>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</si>
  <si>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</si>
  <si>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</si>
  <si>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</si>
  <si>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</si>
  <si>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</si>
  <si>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</si>
  <si>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</si>
  <si>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</si>
  <si>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</si>
  <si>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</si>
  <si>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</si>
  <si>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</si>
  <si>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</si>
  <si>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</si>
  <si>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</si>
  <si>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</si>
  <si>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</si>
  <si>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</si>
  <si>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</si>
  <si>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</si>
  <si>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</si>
  <si>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</si>
  <si>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</si>
  <si>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</si>
  <si>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</si>
  <si>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</si>
  <si>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</si>
  <si>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</si>
  <si>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</si>
  <si>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</si>
  <si>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</si>
  <si>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</si>
  <si>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</si>
  <si>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</si>
  <si>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</si>
  <si>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</si>
  <si>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</si>
  <si>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</si>
  <si>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</si>
  <si>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</si>
  <si>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</si>
  <si>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</si>
  <si>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</si>
  <si>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</si>
  <si>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</si>
  <si>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</si>
  <si>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</si>
  <si>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</si>
  <si>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</si>
  <si>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</si>
  <si>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</si>
  <si>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</si>
  <si>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</si>
  <si>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</si>
  <si>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</si>
  <si>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</si>
  <si>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</si>
  <si>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</si>
  <si>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</si>
  <si>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</si>
  <si>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</si>
  <si>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</si>
  <si>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</si>
  <si>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</si>
  <si>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</si>
  <si>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</si>
  <si>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</si>
  <si>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</si>
  <si>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</si>
  <si>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</si>
  <si>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</si>
  <si>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</si>
  <si>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</si>
  <si>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</si>
  <si>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</si>
  <si>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</si>
  <si>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</si>
  <si>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</si>
  <si>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</si>
  <si>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</si>
  <si>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</si>
  <si>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</si>
  <si>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</si>
  <si>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</si>
  <si>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</si>
  <si>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</si>
  <si>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</si>
  <si>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</si>
  <si>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</si>
  <si>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</si>
  <si>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</si>
  <si>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</si>
  <si>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</si>
  <si>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</si>
  <si>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</si>
  <si>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</si>
  <si>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</si>
  <si>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</si>
  <si>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</si>
  <si>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</si>
  <si>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</si>
  <si>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</si>
  <si>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</si>
  <si>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</si>
  <si>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</si>
  <si>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</si>
  <si>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</si>
  <si>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</si>
  <si>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</si>
  <si>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</si>
  <si>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</si>
  <si>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</si>
  <si>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</si>
  <si>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</si>
  <si>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</si>
  <si>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</si>
  <si>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</si>
  <si>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</si>
  <si>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</si>
  <si>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</si>
  <si>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</si>
  <si>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</si>
  <si>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</si>
  <si>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</si>
  <si>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</si>
  <si>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</si>
  <si>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</si>
  <si>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</si>
  <si>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</si>
  <si>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</si>
  <si>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</si>
  <si>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</si>
  <si>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</si>
  <si>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</si>
  <si>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</si>
  <si>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</si>
  <si>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</si>
  <si>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</si>
  <si>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</si>
  <si>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</si>
  <si>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</si>
  <si>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</si>
  <si>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</si>
  <si>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</si>
  <si>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</si>
  <si>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</si>
  <si>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</si>
  <si>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</si>
  <si>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</si>
  <si>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</si>
  <si>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</si>
  <si>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</si>
  <si>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</si>
  <si>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</si>
  <si>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</si>
  <si>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</si>
  <si>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</si>
  <si>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</si>
  <si>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</si>
  <si>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</si>
  <si>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</si>
  <si>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</si>
  <si>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</si>
  <si>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</si>
  <si>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</si>
  <si>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</si>
  <si>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</si>
  <si>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</si>
  <si>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</si>
  <si>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</si>
  <si>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</si>
  <si>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</si>
  <si>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</si>
  <si>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</si>
  <si>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</si>
  <si>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</si>
  <si>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</si>
  <si>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</si>
  <si>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</si>
  <si>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</si>
  <si>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</si>
  <si>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</si>
  <si>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</si>
  <si>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</si>
  <si>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</si>
  <si>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</si>
  <si>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</si>
  <si>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</si>
  <si>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</si>
  <si>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</si>
  <si>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</si>
  <si>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</si>
  <si>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</si>
  <si>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</si>
  <si>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</si>
  <si>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</si>
  <si>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</si>
  <si>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</si>
  <si>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</si>
  <si>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</si>
  <si>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</si>
  <si>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</si>
  <si>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</si>
  <si>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</si>
  <si>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</si>
  <si>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</si>
  <si>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</si>
  <si>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</si>
  <si>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</si>
  <si>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</si>
  <si>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</si>
  <si>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</si>
  <si>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</si>
  <si>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</si>
  <si>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</si>
  <si>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</si>
  <si>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</si>
  <si>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</si>
  <si>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</si>
  <si>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</si>
  <si>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</si>
  <si>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</si>
  <si>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</si>
  <si>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</si>
  <si>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</si>
  <si>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</si>
  <si>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</si>
  <si>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</si>
  <si>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</si>
  <si>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</si>
  <si>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</si>
  <si>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</si>
  <si>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</si>
  <si>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</si>
  <si>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</si>
  <si>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</si>
  <si>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</si>
  <si>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</si>
  <si>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</si>
  <si>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</si>
  <si>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</si>
  <si>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</si>
  <si>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</si>
  <si>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</si>
  <si>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</si>
  <si>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</si>
  <si>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</si>
  <si>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</si>
  <si>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</si>
  <si>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</si>
  <si>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</si>
  <si>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</si>
  <si>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</si>
  <si>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</si>
  <si>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</si>
  <si>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</si>
  <si>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</si>
  <si>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</si>
  <si>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</si>
  <si>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</si>
  <si>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</si>
  <si>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</si>
  <si>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</si>
  <si>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</si>
  <si>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</si>
  <si>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</si>
  <si>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</si>
  <si>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</si>
  <si>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</si>
  <si>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</si>
  <si>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</si>
  <si>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</si>
  <si>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</si>
  <si>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</si>
  <si>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</si>
  <si>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</si>
  <si>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</si>
  <si>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</si>
  <si>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</si>
  <si>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</si>
  <si>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</si>
  <si>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</si>
  <si>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</si>
  <si>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</si>
  <si>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</si>
  <si>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</si>
  <si>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</si>
  <si>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</si>
  <si>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</si>
  <si>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</si>
  <si>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</si>
  <si>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</si>
  <si>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</si>
  <si>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</si>
  <si>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</si>
  <si>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</si>
  <si>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</si>
  <si>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</si>
  <si>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</si>
  <si>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</si>
  <si>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</si>
  <si>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</si>
  <si>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</si>
  <si>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</si>
  <si>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</si>
  <si>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</si>
  <si>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</si>
  <si>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</si>
  <si>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</si>
  <si>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</si>
  <si>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</si>
  <si>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</si>
  <si>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</si>
  <si>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</si>
  <si>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</si>
  <si>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</si>
  <si>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</si>
  <si>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</si>
  <si>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</si>
  <si>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</si>
  <si>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</si>
  <si>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</si>
  <si>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</si>
  <si>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</si>
  <si>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</si>
  <si>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</si>
  <si>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</si>
  <si>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</si>
  <si>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</si>
  <si>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</si>
  <si>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</si>
  <si>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</si>
  <si>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</si>
  <si>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</si>
  <si>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</si>
  <si>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</si>
  <si>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</si>
  <si>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</si>
  <si>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</si>
  <si>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</si>
  <si>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</si>
  <si>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</si>
  <si>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</si>
  <si>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</si>
  <si>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</si>
  <si>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</si>
  <si>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</si>
  <si>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</si>
  <si>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</si>
  <si>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</si>
  <si>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</si>
  <si>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</si>
  <si>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</si>
  <si>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</si>
  <si>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</si>
  <si>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</si>
  <si>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</si>
  <si>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</si>
  <si>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</si>
  <si>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</si>
  <si>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</si>
  <si>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</si>
  <si>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</si>
  <si>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</si>
  <si>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</si>
  <si>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</si>
  <si>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</si>
  <si>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</si>
  <si>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</si>
  <si>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</si>
  <si>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</si>
  <si>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</si>
  <si>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</si>
  <si>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</si>
  <si>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</si>
  <si>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</si>
  <si>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</si>
  <si>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</si>
  <si>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</si>
  <si>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</si>
  <si>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</si>
  <si>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</si>
  <si>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</si>
  <si>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</si>
  <si>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</si>
  <si>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</si>
  <si>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</si>
  <si>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</si>
  <si>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</si>
  <si>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</si>
  <si>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</si>
  <si>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</si>
  <si>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</si>
  <si>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</si>
  <si>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</si>
  <si>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</si>
  <si>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</si>
  <si>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</si>
  <si>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</si>
  <si>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</si>
  <si>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</si>
  <si>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</si>
  <si>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</si>
  <si>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</si>
  <si>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</si>
  <si>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</si>
  <si>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</si>
  <si>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</si>
  <si>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</si>
  <si>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</si>
  <si>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</si>
  <si>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</si>
  <si>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</si>
  <si>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</si>
  <si>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</si>
  <si>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</si>
  <si>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</si>
  <si>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</si>
  <si>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</si>
  <si>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</si>
  <si>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</si>
  <si>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</si>
  <si>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</si>
  <si>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</si>
  <si>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</si>
  <si>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</si>
  <si>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</si>
  <si>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</si>
  <si>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</si>
  <si>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</si>
  <si>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</si>
  <si>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</si>
  <si>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</si>
  <si>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</si>
  <si>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</si>
  <si>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</si>
  <si>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</si>
  <si>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</si>
  <si>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</si>
  <si>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</si>
  <si>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</si>
  <si>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</si>
  <si>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</si>
  <si>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</si>
  <si>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</si>
  <si>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</si>
  <si>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</si>
  <si>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</si>
  <si>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</si>
  <si>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</si>
  <si>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</si>
  <si>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</si>
  <si>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</si>
  <si>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</si>
  <si>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</si>
  <si>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</si>
  <si>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</si>
  <si>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</si>
  <si>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</si>
  <si>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</si>
  <si>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</si>
  <si>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</si>
  <si>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</si>
  <si>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</si>
  <si>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</si>
  <si>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</si>
  <si>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</si>
  <si>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</si>
  <si>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</si>
  <si>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</si>
  <si>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</si>
  <si>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</si>
  <si>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</si>
  <si>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</si>
  <si>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</si>
  <si>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</si>
  <si>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</si>
  <si>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</si>
  <si>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</si>
  <si>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</si>
  <si>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</si>
  <si>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</si>
  <si>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</si>
  <si>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</si>
  <si>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</si>
  <si>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</si>
  <si>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</si>
  <si>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</si>
  <si>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</si>
  <si>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</si>
  <si>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</si>
  <si>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</si>
  <si>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</si>
  <si>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</si>
  <si>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</si>
  <si>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</si>
  <si>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</si>
  <si>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</si>
  <si>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</si>
  <si>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</si>
  <si>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</si>
  <si>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</si>
  <si>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</si>
  <si>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</si>
  <si>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</si>
  <si>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</si>
  <si>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</si>
  <si>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</si>
  <si>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</si>
  <si>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</si>
  <si>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</si>
  <si>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</si>
  <si>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</si>
  <si>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</si>
  <si>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</si>
  <si>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</si>
  <si>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</si>
  <si>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</si>
  <si>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</si>
  <si>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</si>
  <si>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</si>
  <si>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</si>
  <si>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</si>
  <si>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</si>
  <si>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</si>
  <si>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</si>
  <si>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</si>
  <si>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</si>
  <si>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</si>
  <si>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</si>
  <si>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</si>
  <si>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</si>
  <si>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</si>
  <si>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</si>
  <si>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</si>
  <si>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</si>
  <si>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</si>
  <si>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</si>
  <si>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</si>
  <si>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</si>
  <si>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</si>
  <si>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</si>
  <si>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</si>
  <si>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</si>
  <si>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</si>
  <si>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</si>
  <si>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</si>
  <si>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</si>
  <si>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</si>
  <si>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</si>
  <si>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</si>
  <si>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</si>
  <si>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</si>
  <si>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</si>
  <si>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</si>
  <si>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</si>
  <si>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</si>
  <si>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</si>
  <si>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</si>
  <si>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</si>
  <si>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</si>
  <si>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</si>
  <si>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</si>
  <si>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</si>
  <si>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</si>
  <si>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</si>
  <si>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</si>
  <si>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</si>
  <si>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</si>
  <si>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</si>
  <si>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</si>
  <si>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</si>
  <si>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</si>
  <si>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</si>
  <si>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</si>
  <si>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</si>
  <si>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</si>
  <si>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</si>
  <si>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</si>
  <si>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</si>
  <si>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</si>
  <si>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</si>
  <si>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</si>
  <si>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</si>
  <si>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</si>
  <si>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</si>
  <si>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</si>
  <si>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</si>
  <si>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</si>
  <si>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</si>
  <si>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</si>
  <si>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</si>
  <si>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</si>
  <si>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</si>
  <si>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</si>
  <si>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</si>
  <si>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</si>
  <si>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</si>
  <si>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</si>
  <si>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</si>
  <si>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</si>
  <si>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</si>
  <si>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</si>
  <si>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</si>
  <si>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</si>
  <si>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</si>
  <si>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</si>
  <si>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</si>
  <si>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</si>
  <si>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</si>
  <si>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</si>
  <si>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</si>
  <si>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</si>
  <si>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</si>
  <si>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</si>
  <si>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</si>
  <si>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</si>
  <si>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</si>
  <si>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</si>
  <si>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</si>
  <si>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</si>
  <si>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</si>
  <si>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</si>
  <si>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</si>
  <si>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</si>
  <si>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</si>
  <si>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</si>
  <si>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</si>
  <si>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</si>
  <si>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</si>
  <si>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</si>
  <si>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</si>
  <si>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</si>
  <si>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</si>
  <si>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</si>
  <si>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</si>
  <si>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</si>
  <si>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</si>
  <si>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</si>
  <si>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</si>
  <si>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</si>
  <si>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</si>
  <si>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</si>
  <si>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</si>
  <si>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</si>
  <si>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</si>
  <si>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</si>
  <si>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</si>
  <si>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</si>
  <si>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</si>
  <si>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</si>
  <si>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</si>
  <si>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</si>
  <si>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</si>
  <si>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</si>
  <si>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</si>
  <si>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</si>
  <si>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</si>
  <si>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</si>
  <si>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</si>
  <si>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</si>
  <si>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</si>
  <si>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</si>
  <si>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</si>
  <si>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</si>
  <si>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</si>
  <si>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</si>
  <si>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</si>
  <si>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</si>
  <si>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</si>
  <si>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</si>
  <si>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</si>
  <si>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</si>
  <si>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</si>
  <si>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</si>
  <si>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</si>
  <si>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</si>
  <si>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</si>
  <si>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</si>
  <si>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</si>
  <si>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</si>
  <si>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</si>
  <si>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</si>
  <si>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</si>
  <si>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</si>
  <si>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</si>
  <si>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</si>
  <si>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</si>
  <si>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</si>
  <si>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</si>
  <si>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</si>
  <si>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</si>
  <si>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</si>
  <si>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</si>
  <si>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</si>
  <si>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</si>
  <si>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</si>
  <si>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</si>
  <si>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</si>
  <si>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</si>
  <si>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</si>
  <si>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</si>
  <si>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</si>
  <si>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</si>
  <si>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</si>
  <si>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</si>
  <si>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</si>
  <si>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</si>
  <si>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</si>
  <si>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</si>
  <si>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</si>
  <si>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</si>
  <si>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</si>
  <si>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</si>
  <si>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</si>
  <si>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</si>
  <si>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</si>
  <si>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</si>
  <si>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</si>
  <si>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</si>
  <si>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</si>
  <si>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</si>
  <si>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</si>
  <si>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</si>
  <si>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</si>
  <si>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</si>
  <si>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</si>
  <si>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</si>
  <si>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</si>
  <si>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</si>
  <si>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</si>
  <si>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</si>
  <si>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</si>
  <si>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</si>
  <si>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</si>
  <si>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</si>
  <si>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</si>
  <si>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</si>
  <si>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</si>
  <si>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</si>
  <si>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</si>
  <si>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</si>
  <si>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</si>
  <si>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</si>
  <si>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</si>
  <si>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</si>
  <si>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</si>
  <si>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</si>
  <si>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</si>
  <si>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</si>
  <si>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</si>
  <si>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</si>
  <si>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</si>
  <si>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</si>
  <si>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</si>
  <si>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</si>
  <si>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</si>
  <si>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</si>
  <si>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</si>
  <si>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</si>
  <si>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</si>
  <si>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</si>
  <si>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</si>
  <si>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</si>
  <si>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</si>
  <si>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</si>
  <si>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</si>
  <si>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</si>
  <si>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</si>
  <si>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</si>
  <si>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</si>
  <si>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</si>
  <si>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</si>
  <si>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</si>
  <si>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</si>
  <si>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</si>
  <si>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</si>
  <si>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</si>
  <si>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</si>
  <si>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</si>
  <si>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</si>
  <si>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</si>
  <si>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</si>
  <si>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</si>
  <si>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</si>
  <si>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</si>
  <si>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</si>
  <si>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</si>
  <si>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</si>
  <si>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</si>
  <si>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</si>
  <si>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</si>
  <si>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</si>
  <si>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</si>
  <si>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</si>
  <si>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</si>
  <si>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</si>
  <si>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</si>
  <si>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</si>
  <si>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</si>
  <si>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</si>
  <si>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</si>
  <si>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</si>
  <si>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</si>
  <si>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</si>
  <si>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</si>
  <si>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</si>
  <si>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</si>
  <si>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</si>
  <si>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</si>
  <si>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</si>
  <si>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</si>
  <si>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</si>
  <si>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</si>
  <si>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</si>
  <si>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</si>
  <si>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</si>
  <si>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</si>
  <si>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</si>
  <si>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</si>
  <si>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</si>
  <si>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</si>
  <si>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</si>
  <si>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</si>
  <si>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</si>
  <si>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</si>
  <si>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</si>
  <si>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</si>
  <si>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</si>
  <si>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</si>
  <si>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</si>
  <si>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</si>
  <si>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</si>
  <si>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</si>
  <si>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</si>
  <si>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</si>
  <si>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</si>
  <si>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</si>
  <si>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</si>
  <si>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</si>
  <si>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</si>
  <si>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</si>
  <si>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</si>
  <si>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</si>
  <si>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</si>
  <si>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</si>
  <si>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</si>
  <si>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</si>
  <si>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</si>
  <si>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</si>
  <si>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</si>
  <si>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</si>
  <si>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</si>
  <si>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</si>
  <si>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</si>
  <si>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</si>
  <si>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</si>
  <si>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</si>
  <si>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</si>
  <si>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</si>
  <si>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</si>
  <si>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</si>
  <si>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</si>
  <si>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</si>
  <si>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</si>
  <si>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</si>
  <si>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</si>
  <si>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</si>
  <si>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</si>
  <si>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</si>
  <si>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</si>
  <si>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</si>
  <si>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</si>
  <si>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</si>
  <si>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</si>
  <si>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</si>
  <si>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</si>
  <si>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</si>
  <si>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</si>
  <si>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</si>
  <si>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</si>
  <si>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</si>
  <si>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</si>
  <si>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</si>
  <si>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</si>
  <si>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</si>
  <si>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</si>
  <si>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</si>
  <si>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</si>
  <si>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</si>
  <si>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</si>
  <si>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</si>
  <si>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</si>
  <si>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</si>
  <si>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</si>
  <si>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</si>
  <si>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</si>
  <si>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</si>
  <si>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</si>
  <si>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</si>
  <si>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</si>
  <si>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</si>
  <si>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</si>
  <si>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</si>
  <si>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</si>
  <si>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</si>
  <si>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</si>
  <si>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</si>
  <si>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</si>
  <si>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</si>
  <si>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</si>
  <si>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</si>
  <si>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</si>
  <si>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</si>
  <si>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</si>
  <si>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</si>
  <si>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</si>
  <si>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</si>
  <si>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</si>
  <si>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</si>
  <si>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</si>
  <si>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</si>
  <si>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</si>
  <si>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</si>
  <si>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</si>
  <si>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</si>
  <si>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</si>
  <si>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</si>
  <si>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</si>
  <si>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</si>
  <si>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</si>
  <si>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</si>
  <si>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</si>
  <si>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</si>
  <si>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</si>
  <si>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</si>
  <si>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</si>
  <si>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</si>
  <si>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</si>
  <si>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</si>
  <si>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</si>
  <si>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</si>
  <si>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</si>
  <si>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</si>
  <si>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</si>
  <si>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</si>
  <si>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</si>
  <si>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</si>
  <si>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</si>
  <si>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</si>
  <si>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</si>
  <si>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</si>
  <si>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</si>
  <si>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</si>
  <si>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</si>
  <si>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</si>
  <si>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</si>
  <si>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</si>
  <si>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</si>
  <si>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</si>
  <si>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</si>
  <si>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</si>
  <si>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</si>
  <si>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</si>
  <si>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</si>
  <si>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</si>
  <si>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</si>
  <si>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</si>
  <si>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</si>
  <si>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</si>
  <si>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</si>
  <si>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</si>
  <si>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</si>
  <si>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</si>
  <si>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</si>
  <si>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</si>
  <si>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</si>
  <si>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</si>
  <si>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</si>
  <si>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</si>
  <si>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</si>
  <si>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</si>
  <si>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</si>
  <si>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</si>
  <si>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</si>
  <si>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</si>
  <si>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</si>
  <si>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</si>
  <si>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</si>
  <si>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</si>
  <si>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</si>
  <si>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</si>
  <si>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</si>
  <si>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</si>
  <si>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</si>
  <si>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</si>
  <si>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</si>
  <si>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</si>
  <si>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</si>
  <si>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</si>
  <si>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</si>
  <si>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</si>
  <si>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</si>
  <si>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</si>
  <si>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</si>
  <si>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</si>
  <si>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</si>
  <si>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</si>
  <si>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</si>
  <si>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</si>
  <si>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</si>
  <si>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</si>
  <si>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</si>
  <si>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</si>
  <si>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</si>
  <si>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</si>
  <si>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</si>
  <si>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</si>
  <si>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</si>
  <si>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</si>
  <si>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</si>
  <si>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</si>
  <si>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</si>
  <si>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</si>
  <si>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</si>
  <si>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</si>
  <si>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</si>
  <si>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</si>
  <si>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</si>
  <si>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</si>
  <si>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</si>
  <si>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</si>
  <si>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</si>
  <si>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</si>
  <si>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</si>
  <si>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</si>
  <si>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</si>
  <si>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</si>
  <si>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</si>
  <si>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</si>
  <si>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</si>
  <si>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</si>
  <si>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</si>
  <si>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</si>
  <si>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</si>
  <si>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</si>
  <si>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</si>
  <si>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</si>
  <si>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</si>
  <si>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</si>
  <si>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</si>
  <si>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</si>
  <si>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</si>
  <si>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</si>
  <si>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</si>
  <si>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</si>
  <si>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</si>
  <si>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</si>
  <si>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</si>
  <si>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</si>
  <si>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</si>
  <si>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</si>
  <si>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</si>
  <si>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</si>
  <si>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</si>
  <si>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</si>
  <si>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</si>
  <si>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</si>
  <si>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</si>
  <si>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</si>
  <si>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</si>
  <si>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</si>
  <si>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</si>
  <si>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</si>
  <si>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</si>
  <si>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</si>
  <si>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</si>
  <si>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</si>
  <si>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</si>
  <si>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</si>
  <si>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</si>
  <si>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</si>
  <si>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</si>
  <si>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</si>
  <si>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</si>
  <si>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</si>
  <si>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</si>
  <si>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</si>
  <si>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</si>
  <si>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</si>
  <si>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</si>
  <si>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</si>
  <si>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</si>
  <si>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</si>
  <si>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</si>
  <si>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</si>
  <si>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</si>
  <si>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</si>
  <si>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</si>
  <si>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</si>
  <si>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</si>
  <si>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</si>
  <si>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</si>
  <si>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</si>
  <si>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</si>
  <si>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</si>
  <si>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</si>
  <si>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</si>
  <si>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</si>
  <si>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</si>
  <si>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</si>
  <si>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</si>
  <si>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</si>
  <si>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</si>
  <si>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</si>
  <si>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</si>
  <si>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</si>
  <si>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</si>
  <si>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</si>
  <si>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</si>
  <si>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</si>
  <si>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</si>
  <si>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</si>
  <si>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</si>
  <si>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</si>
  <si>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</si>
  <si>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</si>
  <si>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</si>
  <si>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</si>
  <si>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</si>
  <si>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</si>
  <si>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</si>
  <si>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</si>
  <si>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</si>
  <si>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</si>
  <si>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</si>
  <si>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</si>
  <si>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</si>
  <si>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</si>
  <si>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</si>
  <si>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</si>
  <si>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</si>
  <si>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</si>
  <si>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</si>
  <si>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</si>
  <si>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</si>
  <si>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</si>
  <si>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</si>
  <si>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</si>
  <si>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</si>
  <si>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</si>
  <si>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</si>
  <si>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</si>
  <si>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</si>
  <si>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</si>
  <si>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</si>
  <si>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</si>
  <si>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</si>
  <si>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</si>
  <si>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</si>
  <si>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</si>
  <si>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</si>
  <si>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</si>
  <si>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</si>
  <si>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</si>
  <si>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</si>
  <si>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</si>
  <si>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</si>
  <si>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</si>
  <si>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</si>
  <si>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</si>
  <si>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</si>
  <si>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</si>
  <si>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</si>
  <si>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</si>
  <si>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</si>
  <si>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</si>
  <si>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</si>
  <si>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</si>
  <si>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</si>
  <si>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</si>
  <si>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</si>
  <si>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</si>
  <si>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</si>
  <si>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</si>
  <si>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</si>
  <si>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</si>
  <si>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</si>
  <si>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</si>
  <si>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</si>
  <si>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</si>
  <si>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</si>
  <si>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</si>
  <si>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</si>
  <si>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</si>
  <si>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</si>
  <si>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</si>
  <si>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</si>
  <si>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</si>
  <si>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</si>
  <si>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</si>
  <si>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</si>
  <si>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</si>
  <si>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</si>
  <si>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</si>
  <si>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</si>
  <si>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</si>
  <si>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</si>
  <si>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</si>
  <si>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</si>
  <si>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</si>
  <si>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</si>
  <si>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</si>
  <si>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</si>
  <si>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</si>
  <si>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</si>
  <si>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</si>
  <si>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</si>
  <si>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</si>
  <si>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</si>
  <si>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</si>
  <si>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</si>
  <si>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</si>
  <si>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</si>
  <si>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</si>
  <si>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</si>
  <si>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</si>
  <si>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</si>
  <si>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</si>
  <si>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</si>
  <si>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</si>
  <si>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</si>
  <si>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</si>
  <si>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</si>
  <si>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</si>
  <si>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</si>
  <si>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</si>
  <si>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</si>
  <si>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</si>
  <si>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</si>
  <si>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</si>
  <si>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</si>
  <si>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</si>
  <si>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</si>
  <si>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</si>
  <si>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</si>
  <si>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</si>
  <si>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</si>
  <si>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</si>
  <si>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</si>
  <si>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</si>
  <si>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</si>
  <si>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</si>
  <si>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</si>
  <si>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</si>
  <si>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</si>
  <si>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</si>
  <si>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</si>
  <si>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</si>
  <si>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</si>
  <si>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</si>
  <si>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</si>
  <si>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</si>
  <si>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</si>
  <si>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</si>
  <si>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</si>
  <si>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</si>
  <si>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</si>
  <si>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</si>
  <si>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</si>
  <si>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</si>
  <si>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</si>
  <si>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</si>
  <si>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</si>
  <si>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</si>
  <si>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</si>
  <si>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</si>
  <si>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</si>
  <si>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</si>
  <si>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</si>
  <si>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</si>
  <si>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</si>
  <si>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</si>
  <si>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</si>
  <si>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</si>
  <si>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</si>
  <si>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</si>
  <si>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</si>
  <si>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</si>
  <si>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</si>
  <si>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</si>
  <si>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</si>
  <si>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</si>
  <si>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</si>
  <si>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</si>
  <si>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</si>
  <si>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</si>
  <si>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</si>
  <si>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</si>
  <si>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</si>
  <si>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</si>
  <si>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</si>
  <si>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</si>
  <si>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</si>
  <si>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</si>
  <si>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</si>
  <si>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</si>
  <si>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</si>
  <si>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</si>
  <si>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</si>
  <si>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</si>
  <si>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</si>
  <si>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</si>
  <si>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</si>
  <si>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</si>
  <si>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</si>
  <si>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</si>
  <si>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</si>
  <si>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</si>
  <si>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</si>
  <si>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</si>
  <si>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</si>
  <si>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</si>
  <si>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</si>
  <si>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</si>
  <si>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</si>
  <si>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</si>
  <si>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</si>
  <si>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</si>
  <si>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</si>
  <si>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</si>
  <si>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</si>
  <si>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</si>
  <si>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</si>
  <si>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</si>
  <si>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</si>
  <si>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</si>
  <si>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</si>
  <si>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</si>
  <si>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</si>
  <si>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</si>
  <si>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</si>
  <si>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</si>
  <si>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</si>
  <si>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</si>
  <si>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</si>
  <si>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</si>
  <si>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</si>
  <si>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</si>
  <si>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</si>
  <si>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</si>
  <si>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</si>
  <si>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</si>
  <si>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</si>
  <si>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</si>
  <si>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</si>
  <si>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</si>
  <si>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</si>
  <si>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</si>
  <si>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</si>
  <si>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</si>
  <si>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</si>
  <si>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</si>
  <si>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</si>
  <si>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</si>
  <si>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</si>
  <si>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</si>
  <si>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</si>
  <si>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</si>
  <si>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</si>
  <si>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</si>
  <si>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</si>
  <si>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</si>
  <si>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</si>
  <si>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</si>
  <si>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</si>
  <si>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</si>
  <si>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</si>
  <si>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</si>
  <si>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</si>
  <si>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</si>
  <si>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</si>
  <si>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</si>
  <si>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</si>
  <si>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</si>
  <si>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</si>
  <si>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</si>
  <si>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</si>
  <si>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</si>
  <si>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</si>
  <si>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</si>
  <si>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</si>
  <si>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</si>
  <si>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</si>
  <si>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</si>
  <si>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</si>
  <si>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</si>
  <si>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</si>
  <si>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</si>
  <si>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</si>
  <si>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</si>
  <si>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</si>
  <si>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</si>
  <si>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</si>
  <si>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</si>
  <si>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</si>
  <si>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</si>
  <si>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</si>
  <si>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</si>
  <si>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</si>
  <si>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</si>
  <si>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</si>
  <si>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</si>
  <si>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</si>
  <si>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</si>
  <si>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</si>
  <si>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</si>
  <si>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</si>
  <si>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</si>
  <si>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</si>
  <si>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</si>
  <si>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</si>
  <si>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</si>
  <si>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</si>
  <si>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</si>
  <si>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</si>
  <si>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</si>
  <si>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</si>
  <si>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</si>
  <si>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</si>
  <si>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</si>
  <si>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</si>
  <si>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</si>
  <si>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</si>
  <si>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</si>
  <si>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</si>
  <si>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</si>
  <si>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</si>
  <si>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</si>
  <si>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</si>
  <si>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</si>
  <si>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</si>
  <si>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</si>
  <si>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</si>
  <si>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</si>
  <si>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</si>
  <si>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</si>
  <si>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</si>
  <si>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</si>
  <si>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</si>
  <si>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</si>
  <si>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</si>
  <si>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</si>
  <si>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</si>
  <si>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</si>
  <si>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</si>
  <si>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</si>
  <si>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</si>
  <si>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</si>
  <si>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</si>
  <si>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</si>
  <si>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</si>
  <si>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</si>
  <si>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</si>
  <si>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</si>
  <si>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</si>
  <si>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</si>
  <si>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</si>
  <si>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</si>
  <si>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</si>
  <si>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</si>
  <si>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</si>
  <si>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</si>
  <si>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</si>
  <si>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</si>
  <si>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</si>
  <si>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</si>
  <si>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</si>
  <si>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</si>
  <si>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</si>
  <si>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</si>
  <si>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</si>
  <si>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</si>
  <si>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</si>
  <si>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</si>
  <si>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</si>
  <si>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</si>
  <si>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</si>
  <si>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</si>
  <si>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</si>
  <si>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</si>
  <si>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</si>
  <si>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</si>
  <si>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</si>
  <si>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</si>
  <si>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</si>
  <si>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</si>
  <si>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</si>
  <si>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</si>
  <si>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</si>
  <si>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</si>
  <si>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</si>
  <si>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</si>
  <si>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</si>
  <si>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</si>
  <si>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</si>
  <si>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</si>
  <si>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</si>
  <si>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</si>
  <si>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</si>
  <si>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</si>
  <si>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</si>
  <si>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</si>
  <si>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</si>
  <si>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</si>
  <si>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</si>
  <si>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</si>
  <si>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</si>
  <si>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</si>
  <si>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</si>
  <si>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</si>
  <si>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</si>
  <si>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</si>
  <si>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</si>
  <si>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</si>
  <si>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</si>
  <si>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</si>
  <si>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</si>
  <si>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</si>
  <si>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</si>
  <si>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</si>
  <si>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</si>
  <si>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</si>
  <si>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</si>
  <si>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</si>
  <si>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</si>
  <si>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</si>
  <si>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</si>
  <si>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</si>
  <si>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</si>
  <si>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</si>
  <si>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</si>
  <si>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</si>
  <si>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</si>
  <si>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</si>
  <si>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</si>
  <si>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</si>
  <si>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</si>
  <si>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</si>
  <si>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</si>
  <si>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</si>
  <si>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</si>
  <si>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</si>
  <si>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</si>
  <si>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</si>
  <si>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</si>
  <si>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</si>
  <si>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</si>
  <si>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</si>
  <si>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</si>
  <si>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</si>
  <si>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</si>
  <si>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</si>
  <si>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</si>
  <si>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</si>
  <si>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</si>
  <si>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</si>
  <si>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</si>
  <si>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</si>
  <si>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</si>
  <si>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</si>
  <si>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</si>
  <si>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</si>
  <si>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</si>
  <si>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</si>
  <si>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</si>
  <si>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</si>
  <si>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</si>
  <si>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</si>
  <si>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</si>
  <si>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</si>
  <si>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</si>
  <si>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</si>
  <si>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</si>
  <si>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</si>
  <si>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</si>
  <si>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</si>
  <si>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</si>
  <si>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</si>
  <si>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</si>
  <si>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</si>
  <si>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</si>
  <si>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</si>
  <si>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</si>
  <si>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</si>
  <si>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</si>
  <si>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</si>
  <si>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</si>
  <si>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</si>
  <si>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</si>
  <si>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</si>
  <si>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</si>
  <si>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</si>
  <si>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</si>
  <si>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</si>
  <si>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</si>
  <si>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</si>
  <si>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</si>
  <si>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</si>
  <si>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</si>
  <si>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</si>
  <si>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</si>
  <si>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</si>
  <si>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</si>
  <si>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</si>
  <si>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</si>
  <si>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</si>
  <si>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</si>
  <si>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</si>
  <si>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</si>
  <si>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</si>
  <si>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</si>
  <si>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</si>
  <si>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</si>
  <si>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</si>
  <si>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</si>
  <si>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</si>
  <si>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</si>
  <si>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</si>
  <si>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</si>
  <si>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</si>
  <si>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</si>
  <si>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</si>
  <si>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</si>
  <si>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</si>
  <si>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</si>
  <si>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</si>
  <si>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</si>
  <si>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</si>
  <si>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</si>
  <si>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</si>
  <si>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</si>
  <si>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</si>
  <si>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</si>
  <si>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</si>
  <si>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</si>
  <si>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</si>
  <si>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</si>
  <si>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</si>
  <si>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</si>
  <si>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</si>
  <si>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</si>
  <si>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</si>
  <si>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</si>
  <si>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</si>
  <si>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</si>
  <si>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</si>
  <si>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</si>
  <si>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</si>
  <si>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</si>
  <si>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</si>
  <si>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</si>
  <si>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</si>
  <si>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</si>
  <si>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</si>
  <si>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</si>
  <si>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</si>
  <si>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</si>
  <si>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</si>
  <si>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</si>
  <si>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</si>
  <si>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</si>
  <si>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</si>
  <si>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</si>
  <si>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</si>
  <si>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</si>
  <si>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</si>
  <si>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</si>
  <si>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</si>
  <si>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</si>
  <si>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</si>
  <si>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</si>
  <si>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</si>
  <si>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</si>
  <si>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</si>
  <si>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</si>
  <si>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</si>
  <si>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</si>
  <si>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</si>
  <si>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</si>
  <si>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</si>
  <si>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</si>
  <si>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</si>
  <si>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</si>
  <si>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</si>
  <si>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</si>
  <si>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</si>
  <si>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</si>
  <si>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</si>
  <si>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</si>
  <si>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</si>
  <si>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</si>
  <si>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</si>
  <si>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</si>
  <si>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</si>
  <si>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</si>
  <si>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</si>
  <si>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</si>
  <si>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</si>
  <si>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</si>
  <si>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</si>
  <si>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</si>
  <si>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</si>
  <si>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</si>
  <si>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</si>
  <si>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</si>
  <si>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</si>
  <si>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</si>
  <si>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</si>
  <si>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</si>
  <si>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</si>
  <si>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</si>
  <si>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</si>
  <si>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</si>
  <si>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</si>
  <si>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</si>
  <si>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</si>
  <si>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</si>
  <si>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</si>
  <si>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</si>
  <si>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</si>
  <si>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</si>
  <si>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</si>
  <si>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</si>
  <si>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</si>
  <si>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</si>
  <si>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</si>
  <si>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</si>
  <si>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</si>
  <si>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</si>
  <si>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</si>
  <si>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</si>
  <si>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</si>
  <si>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</si>
  <si>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</si>
  <si>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</si>
  <si>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</si>
  <si>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</si>
  <si>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</si>
  <si>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</si>
  <si>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</si>
  <si>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</si>
  <si>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</si>
  <si>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</si>
  <si>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</si>
  <si>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</si>
  <si>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</si>
  <si>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</si>
  <si>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</si>
  <si>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</si>
  <si>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</si>
  <si>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</si>
  <si>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</si>
  <si>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</si>
  <si>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</si>
  <si>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</si>
  <si>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</si>
  <si>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</si>
  <si>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</si>
  <si>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</si>
  <si>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</si>
  <si>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</si>
  <si>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</si>
  <si>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</si>
  <si>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</si>
  <si>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</si>
  <si>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</si>
  <si>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</si>
  <si>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</si>
  <si>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</si>
  <si>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</si>
  <si>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</si>
  <si>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</si>
  <si>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</si>
  <si>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</si>
  <si>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</si>
  <si>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</si>
  <si>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</si>
  <si>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</si>
  <si>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</si>
  <si>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</si>
  <si>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</si>
  <si>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</si>
  <si>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</si>
  <si>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</si>
  <si>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</si>
  <si>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</si>
  <si>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</si>
  <si>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</si>
  <si>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</si>
  <si>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</si>
  <si>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</si>
  <si>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</si>
  <si>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</si>
  <si>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</si>
  <si>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</si>
  <si>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</si>
  <si>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</si>
  <si>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</si>
  <si>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</si>
  <si>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</si>
  <si>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</si>
  <si>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</si>
  <si>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</si>
  <si>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</si>
  <si>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</si>
  <si>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</si>
  <si>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</si>
  <si>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</si>
  <si>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</si>
  <si>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</si>
  <si>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</si>
  <si>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</si>
  <si>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</si>
  <si>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</si>
  <si>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</si>
  <si>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</si>
  <si>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</si>
  <si>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</si>
  <si>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</si>
  <si>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</si>
  <si>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</si>
  <si>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</si>
  <si>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</si>
  <si>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</si>
  <si>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</si>
  <si>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</si>
  <si>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</si>
  <si>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</si>
  <si>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</si>
  <si>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</si>
  <si>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</si>
  <si>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</si>
  <si>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</si>
  <si>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</si>
  <si>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</si>
  <si>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</si>
  <si>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</si>
  <si>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</si>
  <si>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</si>
  <si>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</si>
  <si>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</si>
  <si>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</si>
  <si>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</si>
  <si>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</si>
  <si>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</si>
  <si>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</si>
  <si>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</si>
  <si>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</si>
  <si>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</si>
  <si>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</si>
  <si>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</si>
  <si>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</si>
  <si>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</si>
  <si>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</si>
  <si>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</si>
  <si>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</si>
  <si>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</si>
  <si>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</si>
  <si>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</si>
  <si>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</si>
  <si>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</si>
  <si>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</si>
  <si>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</si>
  <si>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</si>
  <si>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</si>
  <si>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</si>
  <si>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</si>
  <si>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</si>
  <si>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</si>
  <si>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</si>
  <si>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</si>
  <si>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</si>
  <si>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</si>
  <si>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</si>
  <si>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</si>
  <si>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</si>
  <si>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</si>
  <si>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</si>
  <si>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</si>
  <si>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</si>
  <si>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</si>
  <si>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</si>
  <si>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</si>
  <si>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</si>
  <si>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</si>
  <si>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</si>
  <si>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</si>
  <si>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</si>
  <si>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</si>
  <si>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</si>
  <si>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</si>
  <si>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</si>
  <si>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</si>
  <si>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</si>
  <si>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</si>
  <si>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</si>
  <si>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</si>
  <si>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</si>
  <si>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</si>
  <si>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</si>
  <si>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</si>
  <si>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</si>
  <si>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</si>
  <si>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</si>
  <si>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</si>
  <si>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</si>
  <si>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</si>
  <si>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</si>
  <si>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</si>
  <si>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</si>
  <si>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</si>
  <si>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</si>
  <si>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</si>
  <si>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</si>
  <si>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</si>
  <si>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</si>
  <si>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</si>
  <si>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</si>
  <si>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</si>
  <si>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</si>
  <si>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</si>
  <si>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</si>
  <si>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</si>
  <si>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</si>
  <si>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</si>
  <si>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</si>
  <si>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</si>
  <si>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</si>
  <si>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</si>
  <si>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</si>
  <si>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</si>
  <si>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</si>
  <si>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</si>
  <si>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</si>
  <si>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</si>
  <si>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</si>
  <si>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</si>
  <si>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</si>
  <si>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</si>
  <si>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</si>
  <si>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</si>
  <si>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</si>
  <si>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</si>
  <si>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</si>
  <si>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</si>
  <si>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</si>
  <si>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</si>
  <si>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</si>
  <si>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</si>
  <si>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</si>
  <si>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</si>
  <si>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</si>
  <si>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</si>
  <si>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</si>
  <si>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</si>
  <si>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</si>
  <si>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</si>
  <si>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</si>
  <si>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</si>
  <si>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</si>
  <si>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</si>
  <si>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</si>
  <si>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</si>
  <si>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</si>
  <si>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</si>
  <si>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</si>
  <si>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</si>
  <si>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</si>
  <si>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</si>
  <si>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</si>
  <si>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</si>
  <si>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</si>
  <si>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</si>
  <si>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</si>
  <si>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</si>
  <si>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</si>
  <si>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</si>
  <si>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</si>
  <si>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</si>
  <si>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</si>
  <si>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</si>
  <si>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</si>
  <si>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</si>
  <si>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</si>
  <si>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</si>
  <si>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</si>
  <si>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</si>
  <si>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</si>
  <si>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</si>
  <si>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</si>
  <si>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</si>
  <si>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</si>
  <si>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</si>
  <si>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</si>
  <si>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</si>
  <si>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</si>
  <si>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</si>
  <si>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</si>
  <si>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</si>
  <si>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</si>
  <si>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</si>
  <si>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</si>
  <si>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</si>
  <si>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</si>
  <si>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</si>
  <si>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</si>
  <si>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</si>
  <si>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</si>
  <si>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</si>
  <si>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</si>
  <si>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</si>
  <si>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</si>
  <si>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</si>
  <si>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</si>
  <si>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</si>
  <si>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</si>
  <si>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</si>
  <si>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</si>
  <si>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</si>
  <si>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</si>
  <si>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</si>
  <si>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</si>
  <si>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</si>
  <si>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</si>
  <si>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</si>
  <si>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</si>
  <si>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</si>
  <si>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</si>
  <si>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</si>
  <si>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</si>
  <si>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</si>
  <si>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</si>
  <si>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</si>
  <si>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</si>
  <si>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</si>
  <si>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</si>
  <si>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</si>
  <si>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</si>
  <si>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</si>
  <si>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</si>
  <si>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</si>
  <si>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</si>
  <si>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</si>
  <si>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</si>
  <si>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</si>
  <si>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</si>
  <si>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</si>
  <si>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</si>
  <si>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</si>
  <si>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</si>
  <si>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</si>
  <si>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</si>
  <si>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</si>
  <si>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</si>
  <si>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</si>
  <si>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</si>
  <si>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</si>
  <si>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</si>
  <si>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</si>
  <si>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</si>
  <si>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</si>
  <si>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</si>
  <si>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</si>
  <si>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</si>
  <si>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</si>
  <si>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</si>
  <si>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</si>
  <si>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</si>
  <si>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</si>
  <si>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</si>
  <si>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</si>
  <si>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</si>
  <si>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</si>
  <si>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</si>
  <si>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</si>
  <si>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</si>
  <si>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</si>
  <si>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</si>
  <si>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</si>
  <si>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</si>
  <si>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</si>
  <si>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</si>
  <si>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</si>
  <si>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</si>
  <si>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</si>
  <si>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</si>
  <si>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</si>
  <si>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</si>
  <si>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</si>
  <si>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</si>
  <si>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</si>
  <si>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</si>
  <si>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</si>
  <si>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</si>
  <si>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</si>
  <si>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</si>
  <si>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</si>
  <si>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</si>
  <si>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</si>
  <si>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</si>
  <si>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</si>
  <si>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</si>
  <si>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</si>
  <si>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</si>
  <si>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</si>
  <si>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</si>
  <si>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</si>
  <si>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</si>
  <si>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</si>
  <si>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</si>
  <si>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</si>
  <si>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</si>
  <si>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</si>
  <si>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</si>
  <si>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</si>
  <si>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</si>
  <si>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</si>
  <si>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</si>
  <si>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</si>
  <si>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</si>
  <si>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</si>
  <si>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</si>
  <si>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</si>
  <si>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</si>
  <si>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</si>
  <si>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</si>
  <si>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</si>
  <si>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</si>
  <si>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</si>
  <si>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</si>
  <si>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</si>
  <si>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</si>
  <si>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</si>
  <si>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</si>
  <si>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</si>
  <si>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</si>
  <si>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</si>
  <si>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</si>
  <si>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</si>
  <si>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</si>
  <si>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</si>
  <si>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</si>
  <si>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</si>
  <si>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</si>
  <si>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</si>
  <si>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</si>
  <si>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</si>
  <si>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</si>
  <si>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</si>
  <si>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</si>
  <si>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</si>
  <si>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</si>
  <si>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</si>
  <si>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</si>
  <si>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</si>
  <si>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</si>
  <si>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</si>
  <si>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</si>
  <si>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</si>
  <si>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</si>
  <si>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</si>
  <si>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</si>
  <si>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</si>
  <si>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</si>
  <si>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</si>
  <si>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</si>
  <si>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</si>
  <si>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</si>
  <si>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</si>
  <si>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</si>
  <si>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</si>
  <si>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</si>
  <si>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</si>
  <si>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</si>
  <si>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</si>
  <si>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</si>
  <si>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</si>
  <si>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</si>
  <si>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</si>
  <si>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</si>
  <si>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</si>
  <si>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</si>
  <si>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</si>
  <si>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</si>
  <si>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</si>
  <si>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</si>
  <si>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</si>
  <si>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</si>
  <si>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</si>
  <si>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</si>
  <si>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</si>
  <si>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</si>
  <si>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</si>
  <si>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</si>
  <si>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</si>
  <si>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</si>
  <si>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</si>
  <si>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</si>
  <si>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</si>
  <si>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</si>
  <si>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</si>
  <si>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</si>
  <si>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</si>
  <si>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</si>
  <si>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</si>
  <si>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</si>
  <si>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</si>
  <si>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</si>
  <si>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</si>
  <si>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</si>
  <si>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</si>
  <si>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</si>
  <si>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</si>
  <si>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</si>
  <si>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</si>
  <si>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</si>
  <si>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</si>
  <si>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</si>
  <si>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</si>
  <si>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</si>
  <si>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</si>
  <si>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</si>
  <si>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</si>
  <si>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</si>
  <si>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</si>
  <si>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</si>
  <si>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</si>
  <si>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</si>
  <si>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</si>
  <si>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</si>
  <si>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</si>
  <si>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</si>
  <si>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</si>
  <si>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</si>
  <si>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</si>
  <si>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</si>
  <si>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</si>
  <si>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</si>
  <si>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</si>
  <si>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</si>
  <si>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</si>
  <si>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</si>
  <si>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</si>
  <si>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</si>
  <si>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</si>
  <si>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</si>
  <si>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</si>
  <si>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</si>
  <si>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</si>
  <si>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</si>
  <si>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</si>
  <si>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</si>
  <si>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</si>
  <si>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</si>
  <si>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</si>
  <si>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</si>
  <si>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</si>
  <si>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</si>
  <si>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</si>
  <si>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</si>
  <si>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</si>
  <si>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</si>
  <si>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</si>
  <si>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</si>
  <si>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</si>
  <si>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</si>
  <si>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</si>
  <si>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</si>
  <si>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</si>
  <si>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</si>
  <si>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</si>
  <si>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</si>
  <si>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</si>
  <si>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</si>
  <si>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</si>
  <si>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</si>
  <si>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</si>
  <si>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</si>
  <si>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</si>
  <si>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</si>
  <si>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</si>
  <si>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</si>
  <si>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</si>
  <si>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</si>
  <si>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</si>
  <si>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</si>
  <si>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</si>
  <si>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</si>
  <si>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</si>
  <si>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</si>
  <si>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</si>
  <si>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</si>
  <si>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</si>
  <si>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</si>
  <si>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</si>
  <si>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</si>
  <si>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</si>
  <si>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</si>
  <si>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</si>
  <si>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</si>
  <si>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</si>
  <si>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</si>
  <si>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</si>
  <si>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</si>
  <si>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</si>
  <si>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</si>
  <si>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</si>
  <si>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</si>
  <si>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</si>
  <si>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</si>
  <si>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</si>
  <si>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</si>
  <si>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</si>
  <si>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</si>
  <si>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</si>
  <si>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</si>
  <si>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</si>
  <si>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</si>
  <si>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</si>
  <si>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</si>
  <si>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</si>
  <si>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</si>
  <si>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</si>
  <si>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</si>
  <si>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</si>
  <si>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</si>
  <si>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</si>
  <si>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</si>
  <si>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</si>
  <si>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</si>
  <si>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</si>
  <si>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</si>
  <si>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</si>
  <si>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</si>
  <si>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</si>
  <si>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</si>
  <si>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</si>
  <si>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</si>
  <si>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</si>
  <si>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</si>
  <si>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</si>
  <si>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</si>
  <si>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</si>
  <si>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</si>
  <si>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</si>
  <si>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</si>
  <si>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</si>
  <si>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</si>
  <si>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</si>
  <si>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</si>
  <si>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</si>
  <si>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</si>
  <si>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</si>
  <si>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</si>
  <si>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</si>
  <si>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</si>
  <si>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</si>
  <si>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</si>
  <si>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</si>
  <si>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</si>
  <si>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</si>
  <si>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</si>
  <si>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</si>
  <si>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</si>
  <si>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</si>
  <si>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</si>
  <si>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</si>
  <si>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</si>
  <si>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</si>
  <si>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</si>
  <si>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</si>
  <si>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</si>
  <si>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</si>
  <si>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</si>
  <si>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</si>
  <si>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</si>
  <si>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</si>
  <si>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</si>
  <si>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</si>
  <si>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</si>
  <si>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</si>
  <si>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</si>
  <si>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</si>
  <si>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</si>
  <si>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</si>
  <si>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</si>
  <si>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</si>
  <si>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</si>
  <si>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</si>
  <si>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</si>
  <si>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</si>
  <si>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</si>
  <si>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</si>
  <si>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</si>
  <si>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</si>
  <si>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</si>
  <si>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</si>
  <si>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</si>
  <si>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</si>
  <si>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</si>
  <si>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</si>
  <si>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</si>
  <si>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</si>
  <si>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</si>
  <si>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</si>
  <si>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</si>
  <si>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</si>
  <si>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</si>
  <si>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</si>
  <si>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</si>
  <si>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</si>
  <si>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</si>
  <si>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</si>
  <si>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</si>
  <si>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</si>
  <si>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</si>
  <si>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</si>
  <si>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</si>
  <si>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</si>
  <si>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</si>
  <si>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</si>
  <si>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</si>
  <si>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</si>
  <si>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</si>
  <si>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</si>
  <si>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</si>
  <si>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</si>
  <si>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</si>
  <si>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</si>
  <si>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</si>
  <si>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</si>
  <si>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</si>
  <si>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</si>
  <si>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</si>
  <si>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</si>
  <si>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</si>
  <si>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</si>
  <si>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</si>
  <si>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</si>
  <si>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</si>
  <si>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</si>
  <si>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</si>
  <si>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</si>
  <si>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</si>
  <si>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</si>
  <si>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</si>
  <si>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</si>
  <si>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</si>
  <si>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</si>
  <si>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</si>
  <si>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</si>
  <si>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</si>
  <si>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</si>
  <si>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</si>
  <si>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</si>
  <si>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</si>
  <si>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</si>
  <si>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</si>
  <si>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</si>
  <si>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</si>
  <si>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</si>
  <si>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</si>
  <si>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</si>
  <si>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</si>
  <si>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</si>
  <si>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</si>
  <si>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</si>
  <si>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</si>
  <si>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</si>
  <si>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</si>
  <si>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</si>
  <si>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</si>
  <si>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</si>
  <si>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</si>
  <si>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</si>
  <si>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</si>
  <si>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</si>
  <si>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</si>
  <si>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</si>
  <si>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</si>
  <si>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</si>
  <si>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</si>
  <si>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</si>
  <si>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</si>
  <si>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</si>
  <si>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</si>
  <si>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</si>
  <si>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</si>
  <si>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</si>
  <si>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</si>
  <si>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</si>
  <si>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</si>
  <si>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</si>
  <si>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</si>
  <si>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</si>
  <si>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</si>
  <si>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</si>
  <si>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</si>
  <si>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</si>
  <si>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</si>
  <si>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</si>
  <si>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</si>
  <si>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</si>
  <si>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</si>
  <si>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</si>
  <si>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</si>
  <si>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</si>
  <si>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</si>
  <si>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</si>
  <si>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</si>
  <si>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</si>
  <si>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</si>
  <si>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</si>
  <si>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</si>
  <si>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</si>
  <si>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</si>
  <si>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</si>
  <si>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</si>
  <si>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</si>
  <si>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</si>
  <si>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</si>
  <si>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</si>
  <si>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</si>
  <si>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</si>
  <si>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</si>
  <si>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</si>
  <si>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</si>
  <si>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</si>
  <si>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</si>
  <si>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</si>
  <si>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</si>
  <si>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</si>
  <si>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</si>
  <si>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</si>
  <si>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</si>
  <si>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</si>
  <si>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</si>
  <si>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</si>
  <si>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</si>
  <si>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</si>
  <si>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</si>
  <si>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</si>
  <si>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</si>
  <si>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</si>
  <si>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</si>
  <si>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</si>
  <si>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</si>
  <si>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</si>
  <si>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</si>
  <si>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</si>
  <si>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</si>
  <si>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</si>
  <si>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</si>
  <si>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</si>
  <si>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</si>
  <si>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</si>
  <si>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</si>
  <si>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</si>
  <si>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</si>
  <si>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</si>
  <si>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</si>
  <si>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</si>
  <si>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</si>
  <si>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</si>
  <si>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</si>
  <si>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</si>
  <si>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</si>
  <si>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</si>
  <si>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</si>
  <si>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</si>
  <si>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</si>
  <si>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</si>
  <si>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</si>
  <si>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</si>
  <si>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</si>
  <si>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</si>
  <si>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</si>
  <si>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</si>
  <si>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</si>
  <si>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</si>
  <si>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</si>
  <si>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</si>
  <si>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</si>
  <si>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</si>
  <si>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</si>
  <si>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</si>
  <si>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</si>
  <si>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</si>
  <si>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</si>
  <si>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</si>
  <si>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</si>
  <si>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</si>
  <si>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</si>
  <si>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</si>
  <si>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</si>
  <si>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</si>
  <si>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</si>
  <si>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</si>
  <si>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</si>
  <si>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</si>
  <si>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</si>
  <si>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</si>
  <si>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</si>
  <si>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</si>
  <si>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</si>
  <si>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</si>
  <si>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</si>
  <si>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</si>
  <si>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</si>
  <si>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</si>
  <si>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</si>
  <si>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</si>
  <si>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</si>
  <si>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</si>
  <si>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</si>
  <si>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</si>
  <si>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</si>
  <si>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</si>
  <si>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</si>
  <si>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</si>
  <si>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</si>
  <si>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</si>
  <si>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</si>
  <si>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</si>
  <si>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</si>
  <si>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</si>
  <si>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</si>
  <si>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</si>
  <si>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</si>
  <si>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</si>
  <si>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</si>
  <si>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</si>
  <si>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</si>
  <si>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</si>
  <si>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</si>
  <si>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</si>
  <si>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</si>
  <si>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</si>
  <si>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</si>
  <si>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</si>
  <si>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</si>
  <si>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</si>
  <si>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</si>
  <si>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</si>
  <si>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</si>
  <si>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</si>
  <si>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</si>
  <si>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</si>
  <si>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</si>
  <si>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</si>
  <si>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</si>
  <si>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</si>
  <si>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</si>
  <si>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</si>
  <si>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</si>
  <si>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</si>
  <si>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</si>
  <si>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</si>
  <si>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</si>
  <si>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</si>
  <si>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</si>
  <si>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</si>
  <si>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</si>
  <si>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</si>
  <si>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</si>
  <si>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</si>
  <si>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</si>
  <si>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</si>
  <si>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</si>
  <si>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</si>
  <si>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</si>
  <si>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</si>
  <si>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</si>
  <si>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</si>
  <si>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</si>
  <si>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</si>
  <si>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</si>
  <si>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</si>
  <si>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</si>
  <si>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</si>
  <si>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</si>
  <si>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</si>
  <si>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</si>
  <si>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</si>
  <si>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</si>
  <si>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</si>
  <si>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</si>
  <si>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</si>
  <si>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</si>
  <si>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</si>
  <si>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</si>
  <si>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</si>
  <si>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</si>
  <si>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</si>
  <si>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</si>
  <si>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</si>
  <si>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</si>
  <si>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</si>
  <si>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</si>
  <si>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</si>
  <si>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</si>
  <si>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</si>
  <si>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</si>
  <si>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</si>
  <si>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</si>
  <si>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</si>
  <si>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</si>
  <si>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</si>
  <si>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</si>
  <si>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</si>
  <si>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</si>
  <si>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</si>
  <si>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</si>
  <si>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</si>
  <si>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</si>
  <si>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</si>
  <si>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</si>
  <si>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</si>
  <si>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</si>
  <si>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</si>
  <si>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</si>
  <si>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</si>
  <si>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</si>
  <si>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</si>
  <si>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</si>
  <si>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</si>
  <si>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</si>
  <si>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</si>
  <si>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</si>
  <si>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</si>
  <si>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</si>
  <si>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</si>
  <si>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</si>
  <si>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</si>
  <si>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</si>
  <si>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</si>
  <si>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</si>
  <si>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</si>
  <si>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</si>
  <si>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</si>
  <si>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</si>
  <si>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</si>
  <si>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</si>
  <si>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</si>
  <si>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</si>
  <si>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</si>
  <si>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</si>
  <si>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</si>
  <si>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</si>
  <si>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</si>
  <si>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</si>
  <si>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</si>
  <si>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</si>
  <si>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</si>
  <si>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</si>
  <si>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</si>
  <si>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</si>
  <si>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</si>
  <si>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</si>
  <si>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</si>
  <si>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</si>
  <si>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</si>
  <si>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</si>
  <si>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</si>
  <si>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</si>
  <si>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</si>
  <si>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</si>
  <si>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</si>
  <si>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</si>
  <si>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</si>
  <si>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</si>
  <si>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</si>
  <si>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</si>
  <si>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</si>
  <si>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</si>
  <si>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</si>
  <si>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</si>
  <si>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</si>
  <si>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</si>
  <si>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</si>
  <si>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</si>
  <si>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</si>
  <si>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</si>
  <si>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</si>
  <si>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</si>
  <si>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</si>
  <si>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</si>
  <si>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</si>
  <si>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</si>
  <si>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</si>
  <si>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</si>
  <si>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</si>
  <si>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</si>
  <si>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</si>
  <si>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</si>
  <si>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</si>
  <si>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</si>
  <si>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</si>
  <si>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</si>
  <si>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</si>
  <si>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</si>
  <si>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</si>
  <si>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</si>
  <si>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</si>
  <si>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</si>
  <si>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</si>
  <si>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</si>
  <si>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</si>
  <si>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</si>
  <si>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</si>
  <si>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</si>
  <si>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</si>
  <si>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</si>
  <si>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</si>
  <si>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</si>
  <si>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</si>
  <si>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</si>
  <si>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</si>
  <si>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</si>
  <si>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</si>
  <si>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</si>
  <si>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</si>
  <si>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</si>
  <si>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</si>
  <si>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</si>
  <si>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</si>
  <si>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</si>
  <si>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</si>
  <si>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</si>
  <si>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</si>
  <si>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</si>
  <si>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</si>
  <si>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</si>
  <si>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</si>
  <si>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</si>
  <si>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</si>
  <si>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</si>
  <si>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</si>
  <si>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</si>
  <si>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</si>
  <si>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</si>
  <si>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</si>
  <si>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</si>
  <si>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</si>
  <si>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</si>
  <si>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</si>
  <si>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</si>
  <si>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</si>
  <si>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</si>
  <si>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</si>
  <si>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</si>
  <si>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</si>
  <si>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</si>
  <si>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</si>
  <si>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</si>
  <si>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</si>
  <si>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</si>
  <si>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</si>
  <si>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</si>
  <si>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</si>
  <si>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</si>
  <si>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</si>
  <si>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</si>
  <si>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</si>
  <si>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</si>
  <si>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</si>
  <si>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</si>
  <si>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</si>
  <si>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</si>
  <si>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</si>
  <si>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</si>
  <si>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</si>
  <si>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</si>
  <si>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</si>
  <si>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</si>
  <si>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</si>
  <si>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</si>
  <si>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</si>
  <si>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</si>
  <si>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</si>
  <si>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</si>
  <si>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</si>
  <si>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</si>
  <si>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</si>
  <si>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</si>
  <si>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</si>
  <si>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</si>
  <si>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</si>
  <si>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</si>
  <si>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</si>
  <si>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</si>
  <si>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</si>
  <si>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</si>
  <si>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</si>
  <si>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</si>
  <si>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</si>
  <si>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</si>
  <si>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</si>
  <si>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</si>
  <si>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</si>
  <si>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</si>
  <si>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</si>
  <si>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</si>
  <si>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</si>
  <si>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</si>
  <si>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</si>
  <si>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</si>
  <si>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</si>
  <si>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</si>
  <si>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</si>
  <si>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</si>
  <si>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</si>
  <si>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</si>
  <si>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</si>
  <si>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</si>
  <si>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</si>
  <si>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</si>
  <si>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</si>
  <si>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</si>
  <si>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</si>
  <si>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</si>
  <si>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</si>
  <si>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</si>
  <si>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</si>
  <si>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</si>
  <si>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</si>
  <si>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</si>
  <si>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</si>
  <si>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</si>
  <si>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</si>
  <si>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</si>
  <si>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</si>
  <si>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</si>
  <si>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</si>
  <si>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</si>
  <si>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</si>
  <si>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</si>
  <si>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</si>
  <si>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</si>
  <si>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</si>
  <si>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</si>
  <si>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</si>
  <si>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</si>
  <si>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</si>
  <si>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</si>
  <si>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</si>
  <si>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</si>
  <si>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</si>
  <si>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</si>
  <si>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</si>
  <si>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</si>
  <si>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</si>
  <si>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</si>
  <si>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</si>
  <si>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</si>
  <si>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</si>
  <si>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</si>
  <si>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</si>
  <si>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</si>
  <si>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</si>
  <si>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</si>
  <si>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</si>
  <si>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</si>
  <si>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</si>
  <si>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</si>
  <si>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</si>
  <si>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</si>
  <si>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</si>
  <si>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</si>
  <si>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</si>
  <si>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</si>
  <si>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</si>
  <si>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</si>
  <si>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</si>
  <si>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</si>
  <si>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</si>
  <si>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</si>
  <si>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</si>
  <si>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</si>
  <si>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</si>
  <si>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</si>
  <si>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</si>
  <si>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</si>
  <si>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</si>
  <si>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</si>
  <si>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</si>
  <si>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</si>
  <si>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</si>
  <si>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</si>
  <si>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</si>
  <si>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</si>
  <si>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</si>
  <si>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</si>
  <si>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</si>
  <si>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</si>
  <si>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</si>
  <si>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</si>
  <si>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</si>
  <si>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</si>
  <si>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</si>
  <si>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</si>
  <si>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</si>
  <si>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</si>
  <si>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</si>
  <si>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</si>
  <si>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</si>
  <si>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</si>
  <si>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</si>
  <si>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</si>
  <si>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</si>
  <si>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</si>
  <si>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</si>
  <si>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</si>
  <si>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</si>
  <si>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</si>
  <si>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</si>
  <si>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</si>
  <si>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</si>
  <si>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</si>
  <si>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</si>
  <si>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</si>
  <si>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</si>
  <si>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</si>
  <si>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</si>
  <si>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</si>
  <si>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</si>
  <si>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</si>
  <si>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</si>
  <si>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</si>
  <si>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</si>
  <si>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</si>
  <si>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</si>
  <si>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</si>
  <si>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</si>
  <si>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</si>
  <si>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</si>
  <si>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</si>
  <si>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</si>
  <si>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</si>
  <si>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</si>
  <si>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</si>
  <si>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</si>
  <si>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</si>
  <si>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</si>
  <si>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</si>
  <si>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</si>
  <si>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</si>
  <si>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</si>
  <si>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</si>
  <si>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</si>
  <si>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</si>
  <si>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</si>
  <si>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</si>
  <si>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</si>
  <si>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</si>
  <si>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</si>
  <si>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</si>
  <si>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</si>
  <si>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</si>
  <si>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</si>
  <si>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</si>
  <si>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</si>
  <si>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</si>
  <si>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</si>
  <si>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</si>
  <si>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</si>
  <si>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</si>
  <si>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</si>
  <si>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</si>
  <si>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</si>
  <si>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</si>
  <si>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</si>
  <si>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</si>
  <si>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</si>
  <si>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</si>
  <si>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</si>
  <si>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</si>
  <si>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</si>
  <si>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</si>
  <si>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</si>
  <si>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</si>
  <si>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</si>
  <si>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</si>
  <si>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</si>
  <si>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</si>
  <si>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</si>
  <si>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</si>
  <si>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</si>
  <si>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</si>
  <si>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</si>
  <si>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</si>
  <si>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</si>
  <si>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</si>
  <si>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</si>
  <si>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</si>
  <si>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</si>
  <si>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</si>
  <si>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</si>
  <si>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</si>
  <si>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</si>
  <si>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</si>
  <si>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</si>
  <si>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</si>
  <si>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</si>
  <si>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</si>
  <si>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</si>
  <si>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</si>
  <si>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</si>
  <si>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</si>
  <si>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</si>
  <si>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</si>
  <si>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</si>
  <si>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</si>
  <si>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</si>
  <si>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</si>
  <si>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</si>
  <si>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</si>
  <si>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</si>
  <si>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</si>
  <si>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</si>
  <si>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</si>
  <si>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</si>
  <si>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</si>
  <si>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</si>
  <si>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</si>
  <si>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</si>
  <si>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</si>
  <si>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</si>
  <si>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</si>
  <si>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</si>
  <si>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</si>
  <si>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</si>
  <si>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</si>
  <si>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</si>
  <si>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</si>
  <si>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</si>
  <si>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</si>
  <si>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</si>
  <si>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</si>
  <si>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</si>
  <si>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</si>
  <si>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</si>
  <si>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</si>
  <si>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</si>
  <si>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</si>
  <si>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</si>
  <si>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</si>
  <si>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</si>
  <si>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</si>
  <si>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</si>
  <si>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</si>
  <si>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</si>
  <si>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</si>
  <si>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</si>
  <si>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</si>
  <si>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</si>
  <si>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</si>
  <si>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</si>
  <si>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</si>
  <si>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</si>
  <si>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</si>
  <si>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</si>
  <si>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</si>
  <si>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</si>
  <si>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</si>
  <si>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</si>
  <si>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</si>
  <si>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</si>
  <si>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</si>
  <si>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</si>
  <si>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</si>
  <si>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</si>
  <si>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</si>
  <si>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</si>
  <si>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</si>
  <si>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</si>
  <si>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</si>
  <si>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</si>
  <si>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</si>
  <si>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</si>
  <si>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</si>
  <si>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</si>
  <si>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</si>
  <si>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</si>
  <si>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</si>
  <si>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</si>
  <si>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</si>
  <si>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</si>
  <si>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</si>
  <si>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</si>
  <si>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</si>
  <si>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</si>
  <si>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</si>
  <si>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</si>
  <si>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</si>
  <si>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</si>
  <si>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</si>
  <si>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</si>
  <si>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</si>
  <si>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</si>
  <si>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</si>
  <si>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</si>
  <si>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</si>
  <si>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</si>
  <si>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</si>
  <si>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</si>
  <si>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</si>
  <si>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</si>
  <si>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</si>
  <si>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</si>
  <si>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</si>
  <si>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</si>
  <si>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</si>
  <si>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</si>
  <si>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</si>
  <si>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</si>
  <si>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</si>
  <si>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</si>
  <si>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</si>
  <si>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</si>
  <si>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</si>
  <si>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</si>
  <si>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</si>
  <si>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</si>
  <si>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</si>
  <si>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</si>
  <si>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</si>
  <si>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</si>
  <si>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</si>
  <si>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</si>
  <si>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</si>
  <si>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</si>
  <si>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</si>
  <si>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</si>
  <si>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</si>
  <si>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</si>
  <si>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</si>
  <si>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</si>
  <si>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</si>
  <si>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</si>
  <si>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</si>
  <si>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</si>
  <si>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</si>
  <si>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</si>
  <si>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</si>
  <si>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</si>
  <si>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</si>
  <si>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</si>
  <si>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</si>
  <si>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</si>
  <si>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</si>
  <si>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</si>
  <si>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</si>
  <si>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</si>
  <si>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</si>
  <si>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</si>
  <si>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</si>
  <si>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</si>
  <si>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</si>
  <si>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</si>
  <si>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</si>
  <si>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</si>
  <si>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</si>
  <si>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</si>
  <si>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</si>
  <si>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</si>
  <si>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</si>
  <si>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</si>
  <si>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</si>
  <si>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</si>
  <si>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</si>
  <si>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</si>
  <si>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</si>
  <si>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</si>
  <si>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</si>
  <si>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</si>
  <si>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</si>
  <si>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</si>
  <si>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</si>
  <si>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</si>
  <si>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</si>
  <si>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</si>
  <si>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</si>
  <si>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</si>
  <si>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</si>
  <si>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</si>
  <si>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</si>
  <si>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</si>
  <si>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</si>
  <si>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</si>
  <si>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</si>
  <si>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</si>
  <si>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</si>
  <si>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</si>
  <si>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</si>
  <si>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</si>
  <si>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</si>
  <si>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</si>
  <si>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</si>
  <si>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</si>
  <si>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</si>
  <si>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</si>
  <si>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</si>
  <si>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</si>
  <si>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</si>
  <si>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</si>
  <si>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</si>
  <si>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</si>
  <si>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</si>
  <si>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</si>
  <si>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</si>
  <si>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</si>
  <si>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</si>
  <si>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</si>
  <si>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</si>
  <si>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</si>
  <si>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</si>
  <si>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</si>
  <si>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</si>
  <si>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</si>
  <si>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</si>
  <si>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</si>
  <si>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</si>
  <si>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</si>
  <si>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</si>
  <si>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</si>
  <si>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</si>
  <si>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</si>
  <si>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</si>
  <si>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</si>
  <si>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</si>
  <si>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</si>
  <si>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</si>
  <si>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</si>
  <si>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</si>
  <si>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</si>
  <si>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</si>
  <si>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</si>
  <si>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</si>
  <si>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</si>
  <si>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</si>
  <si>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</si>
  <si>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</si>
  <si>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</si>
  <si>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</si>
  <si>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</si>
  <si>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</si>
  <si>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</si>
  <si>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</si>
  <si>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</si>
  <si>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</si>
  <si>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</si>
  <si>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</si>
  <si>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</si>
  <si>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</si>
  <si>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</si>
  <si>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</si>
  <si>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</si>
  <si>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</si>
  <si>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</si>
  <si>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</si>
  <si>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</si>
  <si>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</si>
  <si>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</si>
  <si>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</si>
  <si>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</si>
  <si>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</si>
  <si>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</si>
  <si>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</si>
  <si>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</si>
  <si>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</si>
  <si>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</si>
  <si>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</si>
  <si>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</si>
  <si>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</si>
  <si>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</si>
  <si>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</si>
  <si>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</si>
  <si>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</si>
  <si>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</si>
  <si>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</si>
  <si>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</si>
  <si>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</si>
  <si>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</si>
  <si>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</si>
  <si>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</si>
  <si>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</si>
  <si>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</si>
  <si>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</si>
  <si>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</si>
  <si>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</si>
  <si>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</si>
  <si>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</si>
  <si>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</si>
  <si>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</si>
  <si>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</si>
  <si>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</si>
  <si>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</si>
  <si>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</si>
  <si>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</si>
  <si>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</si>
  <si>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</si>
  <si>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</si>
  <si>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</si>
  <si>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</si>
  <si>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</si>
  <si>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</si>
  <si>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</si>
  <si>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</si>
  <si>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</si>
  <si>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</si>
  <si>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</si>
  <si>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</si>
  <si>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</si>
  <si>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</si>
  <si>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</si>
  <si>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</si>
  <si>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</si>
  <si>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</si>
  <si>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</si>
  <si>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</si>
  <si>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</si>
  <si>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</si>
  <si>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</si>
  <si>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</si>
  <si>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</si>
  <si>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</si>
  <si>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</si>
  <si>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</si>
  <si>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</si>
  <si>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</si>
  <si>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</si>
  <si>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</si>
  <si>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</si>
  <si>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</si>
  <si>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</si>
  <si>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</si>
  <si>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</si>
  <si>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</si>
  <si>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</si>
  <si>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</si>
  <si>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</si>
  <si>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</si>
  <si>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</si>
  <si>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</si>
  <si>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</si>
  <si>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</si>
  <si>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</si>
  <si>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</si>
  <si>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</si>
  <si>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</si>
  <si>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</si>
  <si>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</si>
  <si>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</si>
  <si>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</si>
  <si>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</si>
  <si>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</si>
  <si>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</si>
  <si>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</si>
  <si>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</si>
  <si>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</si>
  <si>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</si>
  <si>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</si>
  <si>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</si>
  <si>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</si>
  <si>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</si>
  <si>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</si>
  <si>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</si>
  <si>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</si>
  <si>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</si>
  <si>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</si>
  <si>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</si>
  <si>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</si>
  <si>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</si>
  <si>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</si>
  <si>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</si>
  <si>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</si>
  <si>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</si>
  <si>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</si>
  <si>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</si>
  <si>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</si>
  <si>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</si>
  <si>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</si>
  <si>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</si>
  <si>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</si>
  <si>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</si>
  <si>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</si>
  <si>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</si>
  <si>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</si>
  <si>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</si>
  <si>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</si>
  <si>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</si>
  <si>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</si>
  <si>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</si>
  <si>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</si>
  <si>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</si>
  <si>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</si>
  <si>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</si>
  <si>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</si>
  <si>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</si>
  <si>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</si>
  <si>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</si>
  <si>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</si>
  <si>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</si>
  <si>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</si>
  <si>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</si>
  <si>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</si>
  <si>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</si>
  <si>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</si>
  <si>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</si>
  <si>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</si>
  <si>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</si>
  <si>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</si>
  <si>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</si>
  <si>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</si>
  <si>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</si>
  <si>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</si>
  <si>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</si>
  <si>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</si>
  <si>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</si>
  <si>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</si>
  <si>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</si>
  <si>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</si>
  <si>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</si>
  <si>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</si>
  <si>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</si>
  <si>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</si>
  <si>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</si>
  <si>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</si>
  <si>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</si>
  <si>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</si>
  <si>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</si>
  <si>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</si>
  <si>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</si>
  <si>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</si>
  <si>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</si>
  <si>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</si>
  <si>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</si>
  <si>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</si>
  <si>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</si>
  <si>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</si>
  <si>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</si>
  <si>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</si>
  <si>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</si>
  <si>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</si>
  <si>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</si>
  <si>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</si>
  <si>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</si>
  <si>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</si>
  <si>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</si>
  <si>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</si>
  <si>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</si>
  <si>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</si>
  <si>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</si>
  <si>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</si>
  <si>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</si>
  <si>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</si>
  <si>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</si>
  <si>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</si>
  <si>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</si>
  <si>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</si>
  <si>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</si>
  <si>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</si>
  <si>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</si>
  <si>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</si>
  <si>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</si>
  <si>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</si>
  <si>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</si>
  <si>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</si>
  <si>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</si>
  <si>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</si>
  <si>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</si>
  <si>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</si>
  <si>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</si>
  <si>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</si>
  <si>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</si>
  <si>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</si>
  <si>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</si>
  <si>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</si>
  <si>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</si>
  <si>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</si>
  <si>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</si>
  <si>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</si>
  <si>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</si>
  <si>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</si>
  <si>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</si>
  <si>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</si>
  <si>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</si>
  <si>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</si>
  <si>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</si>
  <si>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</si>
  <si>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</si>
  <si>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</si>
  <si>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</si>
  <si>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</si>
  <si>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</si>
  <si>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</si>
  <si>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</si>
  <si>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</si>
  <si>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</si>
  <si>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</si>
  <si>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</si>
  <si>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</si>
  <si>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</si>
  <si>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</si>
  <si>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</si>
  <si>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</si>
  <si>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</si>
  <si>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</si>
  <si>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</si>
  <si>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</si>
  <si>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</si>
  <si>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</si>
  <si>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</si>
  <si>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</si>
  <si>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</si>
  <si>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</si>
  <si>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</si>
  <si>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</si>
  <si>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</si>
  <si>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</si>
  <si>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</si>
  <si>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</si>
  <si>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</si>
  <si>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</si>
  <si>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</si>
  <si>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</si>
  <si>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</si>
  <si>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</si>
  <si>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</si>
  <si>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</si>
  <si>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</si>
  <si>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</si>
  <si>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</si>
  <si>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</si>
  <si>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</si>
  <si>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</si>
  <si>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</si>
  <si>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</si>
  <si>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</si>
  <si>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</si>
  <si>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</si>
  <si>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</si>
  <si>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</si>
  <si>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</si>
  <si>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</si>
  <si>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</si>
  <si>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</si>
  <si>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</si>
  <si>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</si>
  <si>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</si>
  <si>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</si>
  <si>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</si>
  <si>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</si>
  <si>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</si>
  <si>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</si>
  <si>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</si>
  <si>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</si>
  <si>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</si>
  <si>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</si>
  <si>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</si>
  <si>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</si>
  <si>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</si>
  <si>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</si>
  <si>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</si>
  <si>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</si>
  <si>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</si>
  <si>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</si>
  <si>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</si>
  <si>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</si>
  <si>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</si>
  <si>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</si>
  <si>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</si>
  <si>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</si>
  <si>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</si>
  <si>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</si>
  <si>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</si>
  <si>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</si>
  <si>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</si>
  <si>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</si>
  <si>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</si>
  <si>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</si>
  <si>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</si>
  <si>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</si>
  <si>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</si>
  <si>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</si>
  <si>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</si>
  <si>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</si>
  <si>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</si>
  <si>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</si>
  <si>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</si>
  <si>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</si>
  <si>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</si>
  <si>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</si>
  <si>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</si>
  <si>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</si>
  <si>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</si>
  <si>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</si>
  <si>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</si>
  <si>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</si>
  <si>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</si>
  <si>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</si>
  <si>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</si>
  <si>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</si>
  <si>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</si>
  <si>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</si>
  <si>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</si>
  <si>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</si>
  <si>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</si>
  <si>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</si>
  <si>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</si>
  <si>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</si>
  <si>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</si>
  <si>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</si>
  <si>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</si>
  <si>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</si>
  <si>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</si>
  <si>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</si>
  <si>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</si>
  <si>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</si>
  <si>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</si>
  <si>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</si>
  <si>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</si>
  <si>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</si>
  <si>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</si>
  <si>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</si>
  <si>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</si>
  <si>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</si>
  <si>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</si>
  <si>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</si>
  <si>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</si>
  <si>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</si>
  <si>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</si>
  <si>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</si>
  <si>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</si>
  <si>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</si>
  <si>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</si>
  <si>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</si>
  <si>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</si>
  <si>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</si>
  <si>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</si>
  <si>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</si>
  <si>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</si>
  <si>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</si>
  <si>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</si>
  <si>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</si>
  <si>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</si>
  <si>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</si>
  <si>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</si>
  <si>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</si>
  <si>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</si>
  <si>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</si>
  <si>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</si>
  <si>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</si>
  <si>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</si>
  <si>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</si>
  <si>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</si>
  <si>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</si>
  <si>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</si>
  <si>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</si>
  <si>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</si>
  <si>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</si>
  <si>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</si>
  <si>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</si>
  <si>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</si>
  <si>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</si>
  <si>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</si>
  <si>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</si>
  <si>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</si>
  <si>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</si>
  <si>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</si>
  <si>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</si>
  <si>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</si>
  <si>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</si>
  <si>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</si>
  <si>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</si>
  <si>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</si>
  <si>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</si>
  <si>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</si>
  <si>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</si>
  <si>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</si>
  <si>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</si>
  <si>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</si>
  <si>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</si>
  <si>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</si>
  <si>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</si>
  <si>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</si>
  <si>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</si>
  <si>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</si>
  <si>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</si>
  <si>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</si>
  <si>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</si>
  <si>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</si>
  <si>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</si>
  <si>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</si>
  <si>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</si>
  <si>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</si>
  <si>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</si>
  <si>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</si>
  <si>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</si>
  <si>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</si>
  <si>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</si>
  <si>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</si>
  <si>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</si>
  <si>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</si>
  <si>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</si>
  <si>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</si>
  <si>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</si>
  <si>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</si>
  <si>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</si>
  <si>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</si>
  <si>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</si>
  <si>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</si>
  <si>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</si>
  <si>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</si>
  <si>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</si>
  <si>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</si>
  <si>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</si>
  <si>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</si>
  <si>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</si>
  <si>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</si>
  <si>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</si>
  <si>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</si>
  <si>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</si>
  <si>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</si>
  <si>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</si>
  <si>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</si>
  <si>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</si>
  <si>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</si>
  <si>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</si>
  <si>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</si>
  <si>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</si>
  <si>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</si>
  <si>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</si>
  <si>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</si>
  <si>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</si>
  <si>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</si>
  <si>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</si>
  <si>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</si>
  <si>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</si>
  <si>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</si>
  <si>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</si>
  <si>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</si>
  <si>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</si>
  <si>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</si>
  <si>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</si>
  <si>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</si>
  <si>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</si>
  <si>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</si>
  <si>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</si>
  <si>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</si>
  <si>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</si>
  <si>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</si>
  <si>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</si>
  <si>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</si>
  <si>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</si>
  <si>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</si>
  <si>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</si>
  <si>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</si>
  <si>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</si>
  <si>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</si>
  <si>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</si>
  <si>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</si>
  <si>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</si>
  <si>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</si>
  <si>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</si>
  <si>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</si>
  <si>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</si>
  <si>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</si>
  <si>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</si>
  <si>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</si>
  <si>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</si>
  <si>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</si>
  <si>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</si>
  <si>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</si>
  <si>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</si>
  <si>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</si>
  <si>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</si>
  <si>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</si>
  <si>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</si>
  <si>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</si>
  <si>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</si>
  <si>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</si>
  <si>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</si>
  <si>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</si>
  <si>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</si>
  <si>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</si>
  <si>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</si>
  <si>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</si>
  <si>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</si>
  <si>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</si>
  <si>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</si>
  <si>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</si>
  <si>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</si>
  <si>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</si>
  <si>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</si>
  <si>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</si>
  <si>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</si>
  <si>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</si>
  <si>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</si>
  <si>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</si>
  <si>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</si>
  <si>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</si>
  <si>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</si>
  <si>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</si>
  <si>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</si>
  <si>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</si>
  <si>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</si>
  <si>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</si>
  <si>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</si>
  <si>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</si>
  <si>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</si>
  <si>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</si>
  <si>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</si>
  <si>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</si>
  <si>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</si>
  <si>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</si>
  <si>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</si>
  <si>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</si>
  <si>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</si>
  <si>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</si>
  <si>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</si>
  <si>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</si>
  <si>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</si>
  <si>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</si>
  <si>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</si>
  <si>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</si>
  <si>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</si>
  <si>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</si>
  <si>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</si>
  <si>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</si>
  <si>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</si>
  <si>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</si>
  <si>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</si>
  <si>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</si>
  <si>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</si>
  <si>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</si>
  <si>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</si>
  <si>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</si>
  <si>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</si>
  <si>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</si>
  <si>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</si>
  <si>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</si>
  <si>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</si>
  <si>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</si>
  <si>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</si>
  <si>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</si>
  <si>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</si>
  <si>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</si>
  <si>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</si>
  <si>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</si>
  <si>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</si>
  <si>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</si>
  <si>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</si>
  <si>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</si>
  <si>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</si>
  <si>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</si>
  <si>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</si>
  <si>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</si>
  <si>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</si>
  <si>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</si>
  <si>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</si>
  <si>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</si>
  <si>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</si>
  <si>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</si>
  <si>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</si>
  <si>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</si>
  <si>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</si>
  <si>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</si>
  <si>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</si>
  <si>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</si>
  <si>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</si>
  <si>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</si>
  <si>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</si>
  <si>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</si>
  <si>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</si>
  <si>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</si>
  <si>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</si>
  <si>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</si>
  <si>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</si>
  <si>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</si>
  <si>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</si>
  <si>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</si>
  <si>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</si>
  <si>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</si>
  <si>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</si>
  <si>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</si>
  <si>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</si>
  <si>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</si>
  <si>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</si>
  <si>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</si>
  <si>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</si>
  <si>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</si>
  <si>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</si>
  <si>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</si>
  <si>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</si>
  <si>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</si>
  <si>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</si>
  <si>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</si>
  <si>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</si>
  <si>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</si>
  <si>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</si>
  <si>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</si>
  <si>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</si>
  <si>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</si>
  <si>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</si>
  <si>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</si>
  <si>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</si>
  <si>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</si>
  <si>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</si>
  <si>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</si>
  <si>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</si>
  <si>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</si>
  <si>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</si>
  <si>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</si>
  <si>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</si>
  <si>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</si>
  <si>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</si>
  <si>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</si>
  <si>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</si>
  <si>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</si>
  <si>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</si>
  <si>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</si>
  <si>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</si>
  <si>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</si>
  <si>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</si>
  <si>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</si>
  <si>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</si>
  <si>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</si>
  <si>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</si>
  <si>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</si>
  <si>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</si>
  <si>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</si>
  <si>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</si>
  <si>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</si>
  <si>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</si>
  <si>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</si>
  <si>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</si>
  <si>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</si>
  <si>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</si>
  <si>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</si>
  <si>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</si>
  <si>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</si>
  <si>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</si>
  <si>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</si>
  <si>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</si>
  <si>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</si>
  <si>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</si>
  <si>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</si>
  <si>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</si>
  <si>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</si>
  <si>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</si>
  <si>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</si>
  <si>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</si>
  <si>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</si>
  <si>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</si>
  <si>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</si>
  <si>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</si>
  <si>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</si>
  <si>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</si>
  <si>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</si>
  <si>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</si>
  <si>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</si>
  <si>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</si>
  <si>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</si>
  <si>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</si>
  <si>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</si>
  <si>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</si>
  <si>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</si>
  <si>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</si>
  <si>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</si>
  <si>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</si>
  <si>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</si>
  <si>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</si>
  <si>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</si>
  <si>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</si>
  <si>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</si>
  <si>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</si>
  <si>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</si>
  <si>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</si>
  <si>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</si>
  <si>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</si>
  <si>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</si>
  <si>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</si>
  <si>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</si>
  <si>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</si>
  <si>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</si>
  <si>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</si>
  <si>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</si>
  <si>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</si>
  <si>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</si>
  <si>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</si>
  <si>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</si>
  <si>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</si>
  <si>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</si>
  <si>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</si>
  <si>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</si>
  <si>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</si>
  <si>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</si>
  <si>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</si>
  <si>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</si>
  <si>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</si>
  <si>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</si>
  <si>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</si>
  <si>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</si>
  <si>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</si>
  <si>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</si>
  <si>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</si>
  <si>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</si>
  <si>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</si>
  <si>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</si>
  <si>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</si>
  <si>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</si>
  <si>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</si>
  <si>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</si>
  <si>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</si>
  <si>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</si>
  <si>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</si>
  <si>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</si>
  <si>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</si>
  <si>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</si>
  <si>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</si>
  <si>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</si>
  <si>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</si>
  <si>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</si>
  <si>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</si>
  <si>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</si>
  <si>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</si>
  <si>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</si>
  <si>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</si>
  <si>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</si>
  <si>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</si>
  <si>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</si>
  <si>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</si>
  <si>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</si>
  <si>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</si>
  <si>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</si>
  <si>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</si>
  <si>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</si>
  <si>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</si>
  <si>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</si>
  <si>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</si>
  <si>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</si>
  <si>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</si>
  <si>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</si>
  <si>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</si>
  <si>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</si>
  <si>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</si>
  <si>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</si>
  <si>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</si>
  <si>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</si>
  <si>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</si>
  <si>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</si>
  <si>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</si>
  <si>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</si>
  <si>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</si>
  <si>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</si>
  <si>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</si>
  <si>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</si>
  <si>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</si>
  <si>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</si>
  <si>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</si>
  <si>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</si>
  <si>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</si>
  <si>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</si>
  <si>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</si>
  <si>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</si>
  <si>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</si>
  <si>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</si>
  <si>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</si>
  <si>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</si>
  <si>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</si>
  <si>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</si>
  <si>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</si>
  <si>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</si>
  <si>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</si>
  <si>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</si>
  <si>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</si>
  <si>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</si>
  <si>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</si>
  <si>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</si>
  <si>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</si>
  <si>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</si>
  <si>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</si>
  <si>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</si>
  <si>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</si>
  <si>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</si>
  <si>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</si>
  <si>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</si>
  <si>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</si>
  <si>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</si>
  <si>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</si>
  <si>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</si>
  <si>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</si>
  <si>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</si>
  <si>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</si>
  <si>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</si>
  <si>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</si>
  <si>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</si>
  <si>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</si>
  <si>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</si>
  <si>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</si>
  <si>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</si>
  <si>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</si>
  <si>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</si>
  <si>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</si>
  <si>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</si>
  <si>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</si>
  <si>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</si>
  <si>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</si>
  <si>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</si>
  <si>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</si>
  <si>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</si>
  <si>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</si>
  <si>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</si>
  <si>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</si>
  <si>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</si>
  <si>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</si>
  <si>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</si>
  <si>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</si>
  <si>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</si>
  <si>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</si>
  <si>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</si>
  <si>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</si>
  <si>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</si>
  <si>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</si>
  <si>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</si>
  <si>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</si>
  <si>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</si>
  <si>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</si>
  <si>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</si>
  <si>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</si>
  <si>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</si>
  <si>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</si>
  <si>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</si>
  <si>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</si>
  <si>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</si>
  <si>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</si>
  <si>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</si>
  <si>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</si>
  <si>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</si>
  <si>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</si>
  <si>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</si>
  <si>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</si>
  <si>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</si>
  <si>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</si>
  <si>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</si>
  <si>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</si>
  <si>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</si>
  <si>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</si>
  <si>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</si>
  <si>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</si>
  <si>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</si>
  <si>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</si>
  <si>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</si>
  <si>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</si>
  <si>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</si>
  <si>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</si>
  <si>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</si>
  <si>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</si>
  <si>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</si>
  <si>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</si>
  <si>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</si>
  <si>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</si>
  <si>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</si>
  <si>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</si>
  <si>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</si>
  <si>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</si>
  <si>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</si>
  <si>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</si>
  <si>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</si>
  <si>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</si>
  <si>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</si>
  <si>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</si>
  <si>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</si>
  <si>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</si>
  <si>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</si>
  <si>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</si>
  <si>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</si>
  <si>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</si>
  <si>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</si>
  <si>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</si>
  <si>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</si>
  <si>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</si>
  <si>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</si>
  <si>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</si>
  <si>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</si>
  <si>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</si>
  <si>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</si>
  <si>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</si>
  <si>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</si>
  <si>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</si>
  <si>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</si>
  <si>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</si>
  <si>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</si>
  <si>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</si>
  <si>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</si>
  <si>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</si>
  <si>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</si>
  <si>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</si>
  <si>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</si>
  <si>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</si>
  <si>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</si>
  <si>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</si>
  <si>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</si>
  <si>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</si>
  <si>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</si>
  <si>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</si>
  <si>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</si>
  <si>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</si>
  <si>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</si>
  <si>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</si>
  <si>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</si>
  <si>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</si>
  <si>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</si>
  <si>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</si>
  <si>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</si>
  <si>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</si>
  <si>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</si>
  <si>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</si>
  <si>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</si>
  <si>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</si>
  <si>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</si>
  <si>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</si>
  <si>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</si>
  <si>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</si>
  <si>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</si>
  <si>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</si>
  <si>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</si>
  <si>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</si>
  <si>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</si>
  <si>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</si>
  <si>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</si>
  <si>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</si>
  <si>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</si>
  <si>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</si>
  <si>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</si>
  <si>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</si>
  <si>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</si>
  <si>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</si>
  <si>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</si>
  <si>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</si>
  <si>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</si>
  <si>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</si>
  <si>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</si>
  <si>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</si>
  <si>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</si>
  <si>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</si>
  <si>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</si>
  <si>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</si>
  <si>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</si>
  <si>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</si>
  <si>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</si>
  <si>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</si>
  <si>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</si>
  <si>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</si>
  <si>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</si>
  <si>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</si>
  <si>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</si>
  <si>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</si>
  <si>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</si>
  <si>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</si>
  <si>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</si>
  <si>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</si>
  <si>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</si>
  <si>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</si>
  <si>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</si>
  <si>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</si>
  <si>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</si>
  <si>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</si>
  <si>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</si>
  <si>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</si>
  <si>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</si>
  <si>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</si>
  <si>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</si>
  <si>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</si>
  <si>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</si>
  <si>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</si>
  <si>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</si>
  <si>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</si>
  <si>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</si>
  <si>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</si>
  <si>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</si>
  <si>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</si>
  <si>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</si>
  <si>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</si>
  <si>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</si>
  <si>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</si>
  <si>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</si>
  <si>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</si>
  <si>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</si>
  <si>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</si>
  <si>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</si>
  <si>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</si>
  <si>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</si>
  <si>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</si>
  <si>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</si>
  <si>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</si>
  <si>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</si>
  <si>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</si>
  <si>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</si>
  <si>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</si>
  <si>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</si>
  <si>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</si>
  <si>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</si>
  <si>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</si>
  <si>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</si>
  <si>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</si>
  <si>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</si>
  <si>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</si>
  <si>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</si>
  <si>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</si>
  <si>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</si>
  <si>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</si>
  <si>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</si>
  <si>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</si>
  <si>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</si>
  <si>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</si>
  <si>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</si>
  <si>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</si>
  <si>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</si>
  <si>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</si>
  <si>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</si>
  <si>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</si>
  <si>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</si>
  <si>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</si>
  <si>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</si>
  <si>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</si>
  <si>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</si>
  <si>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</si>
  <si>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</si>
  <si>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</si>
  <si>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</si>
  <si>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</si>
  <si>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</si>
  <si>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</si>
  <si>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</si>
  <si>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</si>
  <si>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</si>
  <si>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</si>
  <si>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</si>
  <si>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</si>
  <si>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</si>
  <si>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</si>
  <si>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</si>
  <si>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</si>
  <si>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</si>
  <si>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</si>
  <si>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</si>
  <si>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</si>
  <si>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</si>
  <si>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</si>
  <si>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</si>
  <si>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</si>
  <si>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</si>
  <si>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</si>
  <si>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</si>
  <si>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</si>
  <si>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</si>
  <si>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</si>
  <si>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</si>
  <si>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</si>
  <si>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</si>
  <si>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</si>
  <si>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</si>
  <si>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</si>
  <si>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</si>
  <si>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</si>
  <si>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</si>
  <si>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</si>
  <si>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</si>
  <si>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</si>
  <si>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</si>
  <si>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</si>
  <si>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</si>
  <si>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</si>
  <si>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</si>
  <si>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</si>
  <si>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</si>
  <si>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</si>
  <si>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</si>
  <si>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</si>
  <si>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</si>
  <si>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</si>
  <si>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</si>
  <si>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</si>
  <si>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</si>
  <si>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</si>
  <si>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</si>
  <si>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</si>
  <si>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</si>
  <si>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</si>
  <si>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</si>
  <si>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</si>
  <si>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</si>
  <si>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</si>
  <si>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</si>
  <si>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</si>
  <si>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</si>
  <si>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</si>
  <si>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</si>
  <si>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</si>
  <si>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</si>
  <si>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</si>
  <si>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</si>
  <si>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</si>
  <si>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</si>
  <si>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</si>
  <si>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</si>
  <si>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</si>
  <si>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</si>
  <si>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</si>
  <si>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</si>
  <si>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</si>
  <si>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</si>
  <si>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</si>
  <si>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</si>
  <si>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</si>
  <si>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</si>
  <si>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</si>
  <si>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</si>
  <si>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</si>
  <si>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</si>
  <si>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</si>
  <si>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</si>
  <si>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</si>
  <si>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</si>
  <si>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</si>
  <si>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</si>
  <si>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</si>
  <si>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</si>
  <si>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</si>
  <si>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</si>
  <si>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</si>
  <si>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</si>
  <si>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</si>
  <si>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</si>
  <si>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</si>
  <si>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</si>
  <si>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</si>
  <si>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</si>
  <si>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</si>
  <si>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</si>
  <si>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</si>
  <si>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</si>
  <si>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</si>
  <si>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</si>
  <si>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</si>
  <si>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</si>
  <si>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</si>
  <si>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</si>
  <si>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</si>
  <si>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</si>
  <si>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</si>
  <si>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</si>
  <si>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</si>
  <si>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</si>
  <si>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</si>
  <si>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</si>
  <si>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</si>
  <si>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</si>
  <si>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</si>
  <si>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</si>
  <si>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</si>
  <si>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</si>
  <si>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</si>
  <si>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</si>
  <si>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</si>
  <si>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</si>
  <si>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</si>
  <si>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</si>
  <si>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</si>
  <si>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</si>
  <si>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</si>
  <si>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</si>
  <si>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</si>
  <si>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</si>
  <si>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</si>
  <si>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</si>
  <si>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</si>
  <si>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</si>
  <si>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</si>
  <si>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</si>
  <si>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</si>
  <si>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</si>
  <si>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</si>
  <si>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</si>
  <si>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</si>
  <si>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</si>
  <si>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</si>
  <si>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</si>
  <si>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</si>
  <si>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</si>
  <si>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</si>
  <si>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</si>
  <si>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</si>
  <si>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</si>
  <si>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</si>
  <si>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</si>
  <si>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</si>
  <si>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</si>
  <si>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</si>
  <si>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</si>
  <si>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</si>
  <si>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</si>
  <si>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</si>
  <si>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</si>
  <si>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</si>
  <si>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</si>
  <si>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</si>
  <si>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</si>
  <si>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</si>
  <si>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</si>
  <si>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</si>
  <si>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</si>
  <si>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</si>
  <si>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</si>
  <si>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</si>
  <si>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</si>
  <si>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</si>
  <si>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</si>
  <si>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</si>
  <si>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</si>
  <si>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</si>
  <si>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</si>
  <si>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</si>
  <si>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</si>
  <si>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</si>
  <si>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</si>
  <si>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</si>
  <si>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</si>
  <si>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</si>
  <si>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</si>
  <si>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</si>
  <si>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</si>
  <si>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</si>
  <si>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</si>
  <si>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</si>
  <si>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</si>
  <si>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</si>
  <si>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</si>
  <si>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</si>
  <si>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</si>
  <si>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</si>
  <si>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</si>
  <si>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</si>
  <si>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</si>
  <si>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</si>
  <si>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</si>
  <si>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</si>
  <si>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</si>
  <si>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</si>
  <si>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</si>
  <si>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</si>
  <si>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</si>
  <si>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</si>
  <si>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</si>
  <si>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</si>
  <si>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</si>
  <si>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</si>
  <si>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</si>
  <si>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</si>
  <si>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</si>
  <si>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</si>
  <si>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</si>
  <si>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</si>
  <si>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</si>
  <si>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</si>
  <si>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</si>
  <si>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</si>
  <si>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</si>
  <si>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</si>
  <si>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</si>
  <si>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</si>
  <si>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</si>
  <si>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</si>
  <si>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</si>
  <si>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</si>
  <si>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</si>
  <si>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</si>
  <si>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</si>
  <si>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</si>
  <si>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</si>
  <si>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</si>
  <si>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</si>
  <si>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</si>
  <si>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</si>
  <si>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</si>
  <si>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</si>
  <si>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</si>
  <si>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</si>
  <si>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</si>
  <si>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</si>
  <si>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</si>
  <si>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</si>
  <si>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</si>
  <si>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</si>
  <si>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</si>
  <si>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</si>
  <si>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</si>
  <si>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</si>
  <si>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</si>
  <si>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</si>
  <si>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</si>
  <si>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</si>
  <si>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</si>
  <si>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</si>
  <si>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</si>
  <si>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</si>
  <si>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</si>
  <si>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</si>
  <si>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</si>
  <si>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</si>
  <si>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</si>
  <si>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</si>
  <si>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</si>
  <si>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</si>
  <si>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</si>
  <si>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</si>
  <si>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</si>
  <si>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</si>
  <si>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</si>
  <si>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</si>
  <si>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</si>
  <si>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</si>
  <si>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</si>
  <si>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</si>
  <si>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</si>
  <si>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</si>
  <si>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</si>
  <si>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</si>
  <si>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</si>
  <si>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</si>
  <si>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</si>
  <si>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</si>
  <si>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</si>
  <si>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</si>
  <si>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</si>
  <si>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</si>
  <si>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</si>
  <si>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</si>
  <si>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</si>
  <si>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</si>
  <si>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</si>
  <si>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</si>
  <si>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</si>
  <si>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</si>
  <si>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</si>
  <si>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</si>
  <si>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</si>
  <si>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</si>
  <si>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</si>
  <si>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</si>
  <si>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</si>
  <si>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</si>
  <si>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</si>
  <si>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</si>
  <si>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</si>
  <si>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</si>
  <si>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</si>
  <si>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</si>
  <si>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</si>
  <si>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</si>
  <si>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</si>
  <si>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</si>
  <si>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</si>
  <si>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</si>
  <si>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</si>
  <si>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</si>
  <si>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</si>
  <si>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</si>
  <si>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</si>
  <si>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</si>
  <si>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</si>
  <si>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</si>
  <si>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</si>
  <si>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</si>
  <si>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</si>
  <si>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</si>
  <si>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</si>
  <si>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</si>
  <si>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</si>
  <si>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</si>
  <si>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</si>
  <si>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</si>
  <si>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</si>
  <si>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</si>
  <si>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</si>
  <si>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</si>
  <si>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</si>
  <si>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</si>
  <si>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</si>
  <si>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</si>
  <si>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</si>
  <si>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</si>
  <si>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</si>
  <si>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</si>
  <si>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</si>
  <si>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</si>
  <si>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</si>
  <si>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</si>
  <si>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</si>
  <si>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</si>
  <si>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</si>
  <si>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</si>
  <si>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</si>
  <si>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</si>
  <si>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</si>
  <si>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</si>
  <si>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</si>
  <si>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</si>
  <si>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</si>
  <si>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</si>
  <si>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</si>
  <si>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</si>
  <si>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</si>
  <si>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</si>
  <si>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</si>
  <si>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</si>
  <si>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</si>
  <si>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</si>
  <si>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</si>
  <si>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</si>
  <si>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</si>
  <si>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</si>
  <si>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</si>
  <si>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</si>
  <si>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</si>
  <si>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</si>
  <si>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</si>
  <si>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</si>
  <si>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</si>
  <si>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</si>
  <si>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</si>
  <si>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</si>
  <si>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</si>
  <si>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</si>
  <si>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</si>
  <si>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</si>
  <si>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</si>
  <si>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</si>
  <si>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</si>
  <si>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</si>
  <si>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</si>
  <si>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</si>
  <si>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</si>
  <si>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</si>
  <si>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</si>
  <si>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</si>
  <si>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</si>
  <si>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</si>
  <si>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</si>
  <si>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</si>
  <si>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</si>
  <si>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</si>
  <si>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</si>
  <si>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</si>
  <si>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</si>
  <si>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</si>
  <si>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</si>
  <si>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</si>
  <si>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</si>
  <si>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</si>
  <si>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</si>
  <si>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</si>
  <si>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</si>
  <si>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</si>
  <si>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</si>
  <si>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</si>
  <si>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</si>
  <si>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</si>
  <si>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</si>
  <si>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</si>
  <si>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</si>
  <si>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</si>
  <si>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</si>
  <si>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</si>
  <si>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</si>
  <si>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</si>
  <si>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</si>
  <si>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</si>
  <si>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</si>
  <si>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</si>
  <si>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</si>
  <si>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</si>
  <si>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</si>
  <si>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</si>
  <si>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</si>
  <si>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</si>
  <si>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</si>
  <si>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</si>
  <si>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</si>
  <si>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</si>
  <si>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</si>
  <si>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</si>
  <si>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</si>
  <si>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</si>
  <si>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</si>
  <si>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</si>
  <si>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</si>
  <si>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</si>
  <si>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</si>
  <si>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</si>
  <si>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</si>
  <si>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</si>
  <si>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</si>
  <si>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</si>
  <si>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</si>
  <si>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</si>
  <si>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</si>
  <si>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</si>
  <si>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</si>
  <si>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</si>
  <si>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</si>
  <si>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</si>
  <si>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</si>
  <si>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</si>
  <si>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</si>
  <si>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</si>
  <si>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</si>
  <si>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</si>
  <si>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</si>
  <si>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</si>
  <si>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</si>
  <si>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</si>
  <si>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</si>
  <si>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</si>
  <si>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</si>
  <si>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</si>
  <si>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</si>
  <si>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</si>
  <si>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</si>
  <si>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</si>
  <si>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</si>
  <si>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</si>
  <si>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</si>
  <si>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</si>
  <si>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</si>
  <si>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</si>
  <si>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</si>
  <si>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</si>
  <si>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</si>
  <si>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</si>
  <si>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</si>
  <si>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</si>
  <si>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</si>
  <si>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</si>
  <si>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</si>
  <si>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</si>
  <si>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</si>
  <si>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</si>
  <si>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</si>
  <si>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</si>
  <si>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</si>
  <si>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</si>
  <si>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</si>
  <si>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</si>
  <si>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</si>
  <si>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</si>
  <si>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</si>
  <si>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</si>
  <si>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</si>
  <si>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</si>
  <si>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</si>
  <si>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</si>
  <si>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</si>
  <si>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</si>
  <si>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</si>
  <si>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</si>
  <si>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</si>
  <si>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</si>
  <si>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</si>
  <si>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</si>
  <si>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</si>
  <si>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</si>
  <si>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</si>
  <si>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</si>
  <si>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</si>
  <si>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</si>
  <si>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</si>
  <si>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</si>
  <si>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</si>
  <si>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</si>
  <si>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</si>
  <si>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</si>
  <si>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</si>
  <si>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</si>
  <si>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</si>
  <si>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</si>
  <si>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</si>
  <si>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</si>
  <si>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</si>
  <si>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</si>
  <si>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</si>
  <si>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</si>
  <si>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</si>
  <si>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</si>
  <si>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</si>
  <si>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</si>
  <si>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</si>
  <si>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</si>
  <si>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</si>
  <si>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</si>
  <si>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</si>
  <si>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</si>
  <si>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</si>
  <si>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</si>
  <si>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</si>
  <si>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</si>
  <si>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</si>
  <si>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</si>
  <si>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</si>
  <si>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</si>
  <si>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</si>
  <si>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</si>
  <si>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</si>
  <si>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</si>
  <si>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</si>
  <si>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</si>
  <si>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</si>
  <si>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</si>
  <si>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</si>
  <si>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</si>
  <si>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</si>
  <si>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</si>
  <si>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</si>
  <si>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</si>
  <si>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</si>
  <si>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</si>
  <si>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</si>
  <si>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</si>
  <si>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</si>
  <si>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</si>
  <si>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</si>
  <si>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</si>
  <si>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</si>
  <si>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</si>
  <si>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</si>
  <si>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</si>
  <si>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</si>
  <si>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</si>
  <si>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</si>
  <si>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</si>
  <si>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</si>
  <si>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</si>
  <si>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</si>
  <si>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</si>
  <si>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</si>
  <si>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</si>
  <si>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</si>
  <si>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</si>
  <si>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</si>
  <si>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</si>
  <si>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</si>
  <si>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</si>
  <si>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</si>
  <si>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</si>
  <si>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</si>
  <si>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</si>
  <si>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</si>
  <si>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</si>
  <si>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</si>
  <si>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</si>
  <si>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</si>
  <si>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</si>
  <si>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</si>
  <si>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</si>
  <si>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</si>
  <si>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</si>
  <si>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</si>
  <si>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</si>
  <si>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</si>
  <si>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</si>
  <si>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</si>
  <si>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</si>
  <si>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</si>
  <si>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</si>
  <si>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</si>
  <si>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</si>
  <si>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</si>
  <si>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</si>
  <si>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</si>
  <si>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</si>
  <si>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</si>
  <si>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</si>
  <si>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</si>
  <si>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</si>
  <si>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</si>
  <si>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</si>
  <si>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</si>
  <si>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</si>
  <si>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</si>
  <si>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</si>
  <si>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</si>
  <si>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</si>
  <si>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</si>
  <si>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</si>
  <si>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</si>
  <si>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</si>
  <si>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</si>
  <si>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</si>
  <si>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</si>
  <si>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</si>
  <si>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</si>
  <si>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</si>
  <si>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</si>
  <si>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</si>
  <si>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</si>
  <si>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</si>
  <si>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</si>
  <si>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</si>
  <si>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</si>
  <si>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</si>
  <si>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</si>
  <si>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</si>
  <si>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</si>
  <si>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</si>
  <si>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</si>
  <si>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</si>
  <si>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</si>
  <si>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</si>
  <si>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</si>
  <si>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</si>
  <si>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</si>
  <si>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</si>
  <si>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</si>
  <si>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</si>
  <si>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</si>
  <si>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</si>
  <si>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</si>
  <si>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</si>
  <si>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</si>
  <si>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</si>
  <si>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</si>
  <si>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</si>
  <si>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</si>
  <si>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</si>
  <si>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</si>
  <si>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</si>
  <si>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</si>
  <si>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</si>
  <si>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</si>
  <si>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</si>
  <si>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</si>
  <si>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</si>
  <si>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</si>
  <si>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</si>
  <si>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</si>
  <si>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</si>
  <si>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</si>
  <si>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</si>
  <si>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</si>
  <si>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</si>
  <si>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</si>
  <si>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</si>
  <si>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</si>
  <si>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</si>
  <si>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</si>
  <si>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</si>
  <si>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</si>
  <si>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</si>
  <si>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</si>
  <si>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</si>
  <si>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</si>
  <si>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</si>
  <si>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</si>
  <si>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</si>
  <si>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</si>
  <si>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</si>
  <si>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</si>
  <si>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</si>
  <si>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</si>
  <si>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</si>
  <si>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</si>
  <si>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</si>
  <si>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</si>
  <si>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</si>
  <si>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</si>
  <si>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</si>
  <si>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</si>
  <si>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</si>
  <si>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</si>
  <si>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</si>
  <si>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</si>
  <si>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</si>
  <si>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</si>
  <si>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</si>
  <si>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</si>
  <si>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</si>
  <si>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</si>
  <si>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</si>
  <si>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</si>
  <si>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</si>
  <si>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</si>
  <si>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</si>
  <si>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</si>
  <si>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</si>
  <si>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</si>
  <si>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</si>
  <si>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</si>
  <si>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</si>
  <si>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</si>
  <si>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</si>
  <si>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</si>
  <si>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</si>
  <si>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</si>
  <si>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</si>
  <si>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</si>
  <si>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</si>
  <si>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</si>
  <si>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</si>
  <si>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</si>
  <si>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</si>
  <si>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</si>
  <si>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</si>
  <si>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</si>
  <si>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</si>
  <si>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</si>
  <si>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</si>
  <si>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</si>
  <si>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</si>
  <si>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</si>
  <si>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</si>
  <si>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</si>
  <si>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</si>
  <si>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</si>
  <si>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</si>
  <si>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</si>
  <si>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</si>
  <si>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</si>
  <si>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</si>
  <si>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</si>
  <si>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</si>
  <si>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</si>
  <si>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</si>
  <si>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</si>
  <si>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</si>
  <si>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</si>
  <si>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</si>
  <si>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</si>
  <si>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</si>
  <si>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</si>
  <si>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</si>
  <si>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</si>
  <si>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</si>
  <si>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</si>
  <si>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</si>
  <si>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</si>
  <si>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</si>
  <si>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</si>
  <si>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</si>
  <si>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</si>
  <si>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</si>
  <si>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</si>
  <si>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</si>
  <si>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</si>
  <si>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</si>
  <si>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</si>
  <si>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</si>
  <si>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</si>
  <si>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</si>
  <si>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</si>
  <si>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</si>
  <si>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</si>
  <si>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</si>
  <si>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</si>
  <si>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</si>
  <si>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</si>
  <si>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</si>
  <si>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</si>
  <si>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</si>
  <si>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</si>
  <si>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</si>
  <si>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</si>
  <si>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</si>
  <si>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</si>
  <si>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</si>
  <si>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</si>
  <si>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</si>
  <si>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</si>
  <si>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</si>
  <si>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</si>
  <si>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</si>
  <si>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</si>
  <si>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</si>
  <si>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</si>
  <si>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</si>
  <si>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</si>
  <si>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</si>
  <si>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</si>
  <si>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</si>
  <si>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</si>
  <si>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</si>
  <si>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</si>
  <si>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</si>
  <si>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</si>
  <si>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</si>
  <si>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</si>
  <si>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</si>
  <si>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</si>
  <si>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</si>
  <si>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</si>
  <si>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</si>
  <si>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</si>
  <si>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</si>
  <si>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</si>
  <si>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</si>
  <si>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</si>
  <si>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</si>
  <si>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</si>
  <si>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</si>
  <si>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</si>
  <si>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</si>
  <si>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</si>
  <si>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</si>
  <si>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</si>
  <si>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</si>
  <si>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</si>
  <si>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</si>
  <si>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</si>
  <si>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</si>
  <si>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</si>
  <si>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</si>
  <si>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</si>
  <si>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</si>
  <si>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</si>
  <si>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</si>
  <si>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</si>
  <si>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</si>
  <si>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</si>
  <si>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</si>
  <si>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</si>
  <si>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</si>
  <si>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</si>
  <si>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</si>
  <si>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</si>
  <si>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</si>
  <si>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</si>
  <si>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</si>
  <si>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</si>
  <si>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</si>
  <si>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</si>
  <si>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</si>
  <si>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</si>
  <si>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</si>
  <si>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</si>
  <si>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</si>
  <si>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</si>
  <si>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</si>
  <si>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</si>
  <si>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</si>
  <si>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</si>
  <si>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</si>
  <si>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</si>
  <si>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</si>
  <si>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</si>
  <si>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</si>
  <si>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</si>
  <si>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</si>
  <si>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</si>
  <si>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</si>
  <si>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</si>
  <si>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</si>
  <si>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</si>
  <si>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</si>
  <si>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</si>
  <si>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</si>
  <si>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</si>
  <si>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</si>
  <si>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</si>
  <si>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</si>
  <si>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</si>
  <si>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</si>
  <si>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</si>
  <si>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</si>
  <si>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</si>
  <si>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</si>
  <si>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</si>
  <si>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</si>
  <si>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</si>
  <si>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</si>
  <si>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</si>
  <si>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</si>
  <si>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</si>
  <si>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</si>
  <si>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</si>
  <si>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</si>
  <si>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</si>
  <si>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</si>
  <si>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</si>
  <si>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</si>
  <si>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</si>
  <si>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</si>
  <si>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</si>
  <si>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</si>
  <si>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</si>
  <si>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</si>
  <si>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</si>
  <si>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</si>
  <si>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</si>
  <si>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</si>
  <si>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</si>
  <si>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</si>
  <si>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</si>
  <si>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</si>
  <si>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</si>
  <si>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</si>
  <si>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</si>
  <si>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</si>
  <si>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</si>
  <si>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</si>
  <si>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</si>
  <si>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</si>
  <si>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</si>
  <si>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</si>
  <si>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</si>
  <si>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</si>
  <si>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</si>
  <si>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</si>
  <si>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</si>
  <si>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</si>
  <si>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</si>
  <si>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</si>
  <si>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</si>
  <si>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</si>
  <si>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</si>
  <si>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</si>
  <si>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</si>
  <si>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</si>
  <si>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</si>
  <si>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</si>
  <si>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</si>
  <si>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</si>
  <si>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</si>
  <si>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</si>
  <si>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</si>
  <si>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</si>
  <si>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</si>
  <si>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</si>
  <si>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</si>
  <si>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</si>
  <si>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</si>
  <si>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</si>
  <si>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</si>
  <si>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</si>
  <si>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</si>
  <si>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</si>
  <si>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</si>
  <si>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</si>
  <si>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</si>
  <si>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</si>
  <si>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</si>
  <si>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</si>
  <si>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</si>
  <si>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</si>
  <si>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</si>
  <si>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</si>
  <si>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</si>
  <si>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</si>
  <si>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</si>
  <si>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</si>
  <si>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</si>
  <si>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</si>
  <si>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</si>
  <si>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</si>
  <si>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</si>
  <si>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</si>
  <si>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</si>
  <si>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</si>
  <si>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</si>
  <si>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</si>
  <si>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</si>
  <si>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</si>
  <si>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</si>
  <si>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</si>
  <si>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</si>
  <si>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</si>
  <si>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</si>
  <si>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</si>
  <si>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</si>
  <si>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</si>
  <si>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</si>
  <si>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</si>
  <si>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</si>
  <si>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</si>
  <si>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</si>
  <si>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</si>
  <si>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</si>
  <si>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</si>
  <si>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</si>
  <si>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</si>
  <si>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</si>
  <si>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</si>
  <si>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</si>
  <si>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</si>
  <si>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</si>
  <si>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</si>
  <si>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</si>
  <si>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</si>
  <si>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</si>
  <si>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</si>
  <si>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</si>
  <si>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</si>
  <si>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</si>
  <si>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</si>
  <si>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</si>
  <si>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</si>
  <si>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</si>
  <si>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</si>
  <si>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</si>
  <si>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</si>
  <si>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</si>
  <si>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</si>
  <si>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</si>
  <si>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</si>
  <si>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</si>
  <si>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</si>
  <si>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</si>
  <si>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</si>
  <si>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</si>
  <si>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</si>
  <si>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</si>
  <si>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</si>
  <si>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</si>
  <si>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</si>
  <si>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</si>
  <si>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</si>
  <si>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</si>
  <si>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</si>
  <si>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</si>
  <si>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</si>
  <si>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</si>
  <si>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</si>
  <si>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</si>
  <si>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</si>
  <si>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</si>
  <si>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</si>
  <si>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</si>
  <si>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</si>
  <si>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</si>
  <si>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</si>
  <si>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</si>
  <si>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</si>
  <si>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</si>
  <si>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</si>
  <si>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</si>
  <si>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</si>
  <si>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</si>
  <si>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</si>
  <si>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</si>
  <si>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</si>
  <si>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</si>
  <si>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</si>
  <si>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</si>
  <si>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</si>
  <si>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</si>
  <si>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</si>
  <si>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</si>
  <si>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</si>
  <si>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</si>
  <si>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</si>
  <si>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</si>
  <si>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</si>
  <si>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</si>
  <si>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</si>
  <si>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</si>
  <si>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</si>
  <si>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</si>
  <si>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</si>
  <si>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</si>
  <si>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</si>
  <si>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</si>
  <si>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</si>
  <si>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</si>
  <si>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</si>
  <si>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</si>
  <si>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</si>
  <si>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</si>
  <si>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</si>
  <si>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</si>
  <si>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</si>
  <si>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</si>
  <si>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</si>
  <si>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</si>
  <si>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</si>
  <si>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</si>
  <si>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</si>
  <si>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</si>
  <si>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</si>
  <si>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</si>
  <si>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</si>
  <si>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</si>
  <si>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</si>
  <si>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</si>
  <si>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</si>
  <si>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</si>
  <si>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</si>
  <si>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</si>
  <si>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</si>
  <si>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</si>
  <si>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</si>
  <si>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</si>
  <si>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</si>
  <si>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</si>
  <si>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</si>
  <si>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</si>
  <si>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</si>
  <si>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</si>
  <si>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</si>
  <si>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</si>
  <si>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</si>
  <si>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</si>
  <si>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</si>
  <si>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</si>
  <si>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</si>
  <si>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</si>
  <si>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</si>
  <si>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</si>
  <si>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</si>
  <si>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</si>
  <si>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</si>
  <si>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</si>
  <si>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</si>
  <si>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</si>
  <si>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</si>
  <si>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</si>
  <si>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</si>
  <si>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</si>
  <si>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</si>
  <si>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</si>
  <si>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</si>
  <si>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</si>
  <si>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</si>
  <si>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</si>
  <si>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</si>
  <si>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</si>
  <si>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</si>
  <si>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</si>
  <si>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</si>
  <si>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</si>
  <si>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</si>
  <si>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</si>
  <si>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</si>
  <si>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</si>
  <si>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</si>
  <si>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</si>
  <si>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</si>
  <si>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</si>
  <si>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</si>
  <si>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</si>
  <si>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</si>
  <si>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</si>
  <si>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</si>
  <si>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</si>
  <si>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</si>
  <si>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</si>
  <si>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</si>
  <si>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</si>
  <si>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</si>
  <si>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</si>
  <si>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</si>
  <si>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</si>
  <si>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</si>
  <si>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</si>
  <si>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</si>
  <si>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</si>
  <si>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</si>
  <si>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</si>
  <si>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</si>
  <si>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</si>
  <si>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</si>
  <si>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</si>
  <si>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</si>
  <si>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</si>
  <si>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</si>
  <si>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</si>
  <si>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</si>
  <si>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</si>
  <si>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</si>
  <si>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</si>
  <si>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</si>
  <si>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</si>
  <si>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</si>
  <si>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</si>
  <si>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</si>
  <si>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</si>
  <si>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</si>
  <si>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</si>
  <si>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</si>
  <si>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</si>
  <si>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</si>
  <si>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</si>
  <si>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</si>
  <si>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</si>
  <si>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</si>
  <si>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</si>
  <si>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</si>
  <si>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</si>
  <si>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</si>
  <si>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</si>
  <si>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</si>
  <si>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</si>
  <si>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</si>
  <si>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</si>
  <si>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</si>
  <si>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</si>
  <si>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</si>
  <si>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</si>
  <si>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</si>
  <si>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</si>
  <si>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</si>
  <si>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</si>
  <si>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</si>
  <si>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</si>
  <si>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</si>
  <si>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</si>
  <si>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</si>
  <si>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</si>
  <si>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</si>
  <si>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</si>
  <si>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</si>
  <si>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</si>
  <si>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</si>
  <si>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</si>
  <si>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</si>
  <si>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</si>
  <si>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</si>
  <si>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</si>
  <si>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</si>
  <si>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</si>
  <si>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</si>
  <si>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</si>
  <si>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</si>
  <si>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</si>
  <si>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</si>
  <si>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</si>
  <si>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</si>
  <si>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</si>
  <si>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</si>
  <si>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</si>
  <si>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</si>
  <si>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</si>
  <si>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</si>
  <si>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</si>
  <si>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</si>
  <si>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</si>
  <si>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</si>
  <si>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</si>
  <si>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</si>
  <si>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</si>
  <si>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</si>
  <si>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</si>
  <si>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</si>
  <si>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</si>
  <si>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</si>
  <si>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</si>
  <si>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</si>
  <si>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</si>
  <si>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</si>
  <si>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</si>
  <si>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</si>
  <si>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</si>
  <si>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</si>
  <si>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</si>
  <si>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</si>
  <si>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</si>
  <si>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</si>
  <si>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</si>
  <si>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</si>
  <si>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</si>
  <si>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</si>
  <si>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</si>
  <si>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</si>
  <si>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</si>
  <si>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</si>
  <si>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</si>
  <si>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</si>
  <si>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</si>
  <si>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</si>
  <si>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</si>
  <si>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</si>
  <si>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</si>
  <si>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</si>
  <si>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</si>
  <si>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</si>
  <si>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</si>
  <si>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</si>
  <si>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</si>
  <si>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</si>
  <si>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</si>
  <si>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</si>
  <si>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</si>
  <si>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</si>
  <si>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</si>
  <si>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</si>
  <si>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</si>
  <si>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</si>
  <si>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</si>
  <si>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</si>
  <si>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</si>
  <si>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</si>
  <si>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</si>
  <si>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</si>
  <si>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</si>
  <si>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</si>
  <si>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</si>
  <si>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</si>
  <si>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</si>
  <si>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</si>
  <si>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</si>
  <si>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</si>
  <si>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</si>
  <si>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</si>
  <si>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</si>
  <si>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</si>
  <si>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</si>
  <si>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</si>
  <si>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</si>
  <si>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</si>
  <si>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</si>
  <si>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</si>
  <si>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</si>
  <si>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</si>
  <si>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</si>
  <si>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</si>
  <si>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</si>
  <si>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</si>
  <si>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</si>
  <si>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</si>
  <si>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</si>
  <si>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</si>
  <si>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</si>
  <si>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</si>
  <si>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</si>
  <si>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</si>
  <si>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</si>
  <si>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</si>
  <si>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</si>
  <si>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</si>
  <si>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</si>
  <si>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</si>
  <si>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</si>
  <si>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</si>
  <si>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</si>
  <si>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</si>
  <si>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</si>
  <si>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</si>
  <si>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</si>
  <si>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</si>
  <si>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</si>
  <si>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</si>
  <si>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</si>
  <si>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</si>
  <si>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</si>
  <si>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</si>
  <si>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</si>
  <si>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</si>
  <si>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</si>
  <si>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</si>
  <si>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</si>
  <si>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</si>
  <si>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</si>
  <si>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</si>
  <si>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</si>
  <si>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</si>
  <si>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</si>
  <si>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</si>
  <si>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</si>
  <si>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</si>
  <si>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</si>
  <si>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</si>
  <si>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</si>
  <si>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</si>
  <si>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</si>
  <si>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</si>
  <si>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</si>
  <si>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</si>
  <si>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</si>
  <si>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</si>
  <si>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</si>
  <si>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</si>
  <si>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</si>
  <si>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</si>
  <si>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</si>
  <si>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</si>
  <si>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</si>
  <si>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</si>
  <si>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</si>
  <si>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</si>
  <si>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</si>
  <si>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</si>
  <si>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</si>
  <si>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</si>
  <si>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</si>
  <si>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</si>
  <si>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</si>
  <si>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</si>
  <si>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</si>
  <si>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</si>
  <si>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</si>
  <si>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</si>
  <si>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</si>
  <si>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</si>
  <si>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</si>
  <si>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</si>
  <si>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</si>
  <si>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</si>
  <si>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</si>
  <si>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</si>
  <si>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</si>
  <si>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</si>
  <si>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</si>
  <si>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</si>
  <si>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</si>
  <si>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</si>
  <si>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</si>
  <si>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</si>
  <si>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</si>
  <si>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</si>
  <si>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</si>
  <si>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</si>
  <si>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</si>
  <si>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</si>
  <si>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</si>
  <si>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</si>
  <si>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</si>
  <si>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</si>
  <si>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</si>
  <si>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</si>
  <si>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</si>
  <si>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</si>
  <si>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</si>
  <si>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</si>
  <si>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</si>
  <si>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</si>
  <si>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</si>
  <si>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</si>
  <si>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</si>
  <si>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</si>
  <si>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</si>
  <si>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</si>
  <si>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</si>
  <si>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</si>
  <si>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</si>
  <si>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</si>
  <si>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</si>
  <si>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</si>
  <si>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</si>
  <si>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</si>
  <si>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</si>
  <si>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</si>
  <si>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</si>
  <si>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</si>
  <si>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</si>
  <si>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</si>
  <si>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</si>
  <si>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</si>
  <si>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</si>
  <si>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</si>
  <si>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</si>
  <si>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</si>
  <si>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</si>
  <si>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</si>
  <si>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</si>
  <si>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</si>
  <si>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</si>
  <si>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</si>
  <si>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</si>
  <si>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</si>
  <si>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</si>
  <si>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</si>
  <si>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</si>
  <si>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</si>
  <si>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</si>
  <si>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</si>
  <si>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</si>
  <si>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</si>
  <si>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</si>
  <si>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</si>
  <si>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</si>
  <si>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</si>
  <si>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</si>
  <si>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</si>
  <si>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</si>
  <si>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</si>
  <si>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</si>
  <si>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</si>
  <si>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</si>
  <si>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</si>
  <si>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</si>
  <si>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</si>
  <si>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</si>
  <si>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</si>
  <si>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</si>
  <si>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</si>
  <si>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</si>
  <si>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</si>
  <si>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</si>
  <si>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</si>
  <si>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</si>
  <si>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</si>
  <si>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</si>
  <si>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</si>
  <si>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</si>
  <si>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</si>
  <si>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</si>
  <si>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</si>
  <si>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</si>
  <si>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</si>
  <si>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</si>
  <si>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</si>
  <si>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</si>
  <si>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</si>
  <si>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</si>
  <si>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</si>
  <si>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</si>
  <si>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</si>
  <si>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</si>
  <si>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</si>
  <si>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</si>
  <si>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</si>
  <si>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</si>
  <si>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</si>
  <si>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</si>
  <si>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</si>
  <si>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</si>
  <si>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</si>
  <si>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</si>
  <si>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</si>
  <si>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</si>
  <si>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</si>
  <si>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</si>
  <si>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</si>
  <si>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</si>
  <si>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</si>
  <si>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</si>
  <si>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</si>
  <si>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</si>
  <si>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</si>
  <si>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</si>
  <si>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</si>
  <si>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</si>
  <si>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</si>
  <si>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</si>
  <si>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</si>
  <si>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</si>
  <si>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</si>
  <si>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</si>
  <si>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</si>
  <si>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</si>
  <si>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</si>
  <si>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</si>
  <si>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</si>
  <si>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</si>
  <si>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</si>
  <si>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</si>
  <si>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</si>
  <si>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</si>
  <si>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</si>
  <si>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</si>
  <si>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</si>
  <si>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</si>
  <si>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</si>
  <si>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</si>
  <si>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</si>
  <si>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</si>
  <si>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</si>
  <si>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</si>
  <si>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</si>
  <si>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</si>
  <si>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</si>
  <si>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</si>
  <si>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</si>
  <si>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</si>
  <si>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</si>
  <si>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</si>
  <si>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</si>
  <si>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</si>
  <si>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</si>
  <si>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</si>
  <si>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</si>
  <si>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</si>
  <si>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</si>
  <si>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</si>
  <si>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</si>
  <si>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</si>
  <si>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</si>
  <si>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</si>
  <si>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</si>
  <si>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</si>
  <si>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</si>
  <si>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</si>
  <si>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</si>
  <si>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</si>
  <si>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</si>
  <si>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</si>
  <si>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</si>
  <si>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</si>
  <si>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</si>
  <si>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</si>
  <si>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</si>
  <si>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</si>
  <si>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</si>
  <si>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</si>
  <si>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</si>
  <si>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</si>
  <si>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</si>
  <si>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</si>
  <si>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</si>
  <si>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</si>
  <si>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</si>
  <si>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</si>
  <si>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</si>
  <si>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</si>
  <si>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</si>
  <si>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</si>
  <si>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</si>
  <si>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</si>
  <si>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</si>
  <si>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</si>
  <si>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</si>
  <si>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</si>
  <si>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</si>
  <si>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</si>
  <si>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</si>
  <si>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</si>
  <si>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</si>
  <si>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</si>
  <si>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</si>
  <si>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</si>
  <si>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</si>
  <si>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</si>
  <si>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</si>
  <si>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</si>
  <si>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</si>
  <si>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</si>
  <si>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</si>
  <si>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</si>
  <si>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</si>
  <si>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</si>
  <si>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</si>
  <si>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</si>
  <si>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</si>
  <si>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</si>
  <si>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</si>
  <si>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</si>
  <si>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</si>
  <si>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</si>
  <si>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</si>
  <si>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</si>
  <si>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</si>
  <si>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</si>
  <si>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</si>
  <si>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</si>
  <si>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</si>
  <si>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</si>
  <si>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</si>
  <si>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</si>
  <si>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</si>
  <si>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</si>
  <si>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</si>
  <si>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</si>
  <si>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</si>
  <si>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</si>
  <si>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</si>
  <si>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</si>
  <si>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</si>
  <si>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</si>
  <si>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</si>
  <si>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</si>
  <si>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</si>
  <si>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</si>
  <si>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</si>
  <si>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</si>
  <si>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</si>
  <si>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</si>
  <si>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</si>
  <si>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</si>
  <si>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</si>
  <si>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</si>
  <si>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</si>
  <si>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</si>
  <si>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</si>
  <si>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</si>
  <si>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</si>
  <si>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</si>
  <si>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</si>
  <si>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</si>
  <si>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</si>
  <si>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</si>
  <si>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</si>
  <si>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</si>
  <si>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</si>
  <si>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</si>
  <si>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</si>
  <si>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</si>
  <si>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</si>
  <si>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</si>
  <si>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</si>
  <si>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</si>
  <si>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</si>
  <si>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</si>
  <si>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</si>
  <si>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</si>
  <si>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</si>
  <si>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</si>
  <si>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</si>
  <si>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</si>
  <si>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</si>
  <si>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</si>
  <si>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</si>
  <si>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</si>
  <si>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</si>
  <si>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</si>
  <si>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</si>
  <si>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</si>
  <si>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</si>
  <si>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</si>
  <si>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</si>
  <si>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</si>
  <si>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</si>
  <si>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</si>
  <si>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</si>
  <si>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</si>
  <si>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</si>
  <si>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</si>
  <si>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</si>
  <si>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</si>
  <si>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</si>
  <si>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</si>
  <si>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</si>
  <si>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</si>
  <si>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</si>
  <si>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</si>
  <si>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</si>
  <si>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</si>
  <si>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</si>
  <si>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</si>
  <si>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</si>
  <si>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</si>
  <si>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</si>
  <si>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</si>
  <si>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</si>
  <si>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</si>
  <si>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</si>
  <si>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</si>
  <si>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</si>
  <si>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</si>
  <si>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</si>
  <si>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</si>
  <si>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</si>
  <si>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</si>
  <si>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</si>
  <si>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</si>
  <si>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</si>
  <si>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</si>
  <si>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</si>
  <si>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</si>
  <si>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</si>
  <si>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</si>
  <si>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</si>
  <si>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</si>
  <si>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</si>
  <si>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</si>
  <si>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</si>
  <si>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</si>
  <si>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</si>
  <si>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</si>
  <si>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</si>
  <si>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</si>
  <si>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</si>
  <si>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</si>
  <si>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</si>
  <si>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</si>
  <si>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</si>
  <si>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</si>
  <si>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</si>
  <si>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</si>
  <si>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</si>
  <si>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</si>
  <si>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</si>
  <si>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</si>
  <si>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</si>
  <si>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</si>
  <si>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</si>
  <si>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</si>
  <si>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</si>
  <si>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</si>
  <si>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</si>
  <si>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</si>
  <si>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</si>
  <si>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</si>
  <si>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</si>
  <si>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</si>
  <si>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</si>
  <si>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</si>
  <si>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</si>
  <si>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</si>
  <si>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</si>
  <si>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</si>
  <si>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</si>
  <si>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</si>
  <si>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</si>
  <si>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</si>
  <si>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</si>
  <si>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</si>
  <si>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</si>
  <si>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</si>
  <si>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</si>
  <si>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</si>
  <si>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</si>
  <si>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</si>
  <si>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</si>
  <si>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</si>
  <si>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</si>
  <si>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</si>
  <si>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</si>
  <si>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</si>
  <si>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</si>
  <si>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</si>
  <si>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</si>
  <si>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</si>
  <si>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</si>
  <si>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</si>
  <si>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</si>
  <si>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</si>
  <si>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</si>
  <si>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</si>
  <si>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</si>
  <si>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</si>
  <si>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</si>
  <si>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</si>
  <si>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</si>
  <si>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</si>
  <si>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</si>
  <si>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</si>
  <si>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</si>
  <si>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</si>
  <si>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</si>
  <si>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</si>
  <si>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</si>
  <si>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</si>
  <si>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</si>
  <si>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</si>
  <si>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</si>
  <si>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</si>
  <si>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</si>
  <si>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</si>
  <si>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</si>
  <si>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</si>
  <si>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</si>
  <si>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</si>
  <si>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</si>
  <si>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</si>
  <si>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</si>
  <si>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</si>
  <si>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</si>
  <si>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</si>
  <si>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</si>
  <si>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</si>
  <si>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</si>
  <si>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</si>
  <si>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</si>
  <si>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</si>
  <si>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</si>
  <si>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</si>
  <si>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</si>
  <si>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</si>
  <si>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</si>
  <si>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</si>
  <si>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</si>
  <si>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</si>
  <si>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</si>
  <si>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</si>
  <si>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</si>
  <si>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</si>
  <si>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</si>
  <si>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</si>
  <si>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</si>
  <si>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</si>
  <si>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</si>
  <si>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</si>
  <si>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</si>
  <si>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</si>
  <si>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</si>
  <si>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</si>
  <si>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</si>
  <si>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</si>
  <si>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</si>
  <si>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</si>
  <si>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</si>
  <si>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</si>
  <si>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</si>
  <si>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</si>
  <si>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</si>
  <si>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</si>
  <si>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</si>
  <si>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</si>
  <si>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</si>
  <si>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</si>
  <si>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</si>
  <si>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</si>
  <si>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</si>
  <si>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</si>
  <si>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</si>
  <si>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</si>
  <si>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</si>
  <si>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</si>
  <si>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</si>
  <si>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</si>
  <si>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</si>
  <si>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</si>
  <si>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</si>
  <si>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</si>
  <si>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</si>
  <si>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</si>
  <si>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</si>
  <si>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</si>
  <si>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</si>
  <si>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</si>
  <si>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</si>
  <si>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</si>
  <si>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</si>
  <si>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</si>
  <si>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</si>
  <si>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</si>
  <si>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</si>
  <si>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</si>
  <si>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</si>
  <si>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</si>
  <si>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</si>
  <si>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</si>
  <si>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</si>
  <si>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</si>
  <si>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</si>
  <si>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</si>
  <si>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</si>
  <si>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</si>
  <si>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</si>
  <si>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</si>
  <si>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</si>
  <si>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</si>
  <si>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</si>
  <si>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</si>
  <si>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</si>
  <si>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</si>
  <si>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</si>
  <si>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</si>
  <si>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</si>
  <si>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</si>
  <si>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</si>
  <si>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</si>
  <si>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</si>
  <si>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</si>
  <si>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</si>
  <si>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</si>
  <si>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</si>
  <si>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</si>
  <si>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</si>
  <si>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</si>
  <si>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</si>
  <si>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</si>
  <si>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</si>
  <si>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</si>
  <si>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</si>
  <si>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</si>
  <si>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</si>
  <si>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</si>
  <si>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</si>
  <si>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</si>
  <si>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</si>
  <si>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</si>
  <si>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</si>
  <si>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</si>
  <si>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</si>
  <si>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</si>
  <si>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</si>
  <si>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</si>
  <si>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</si>
  <si>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</si>
  <si>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</si>
  <si>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</si>
  <si>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</si>
  <si>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</si>
  <si>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</si>
  <si>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</si>
  <si>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</si>
  <si>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</si>
  <si>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</si>
  <si>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</si>
  <si>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</si>
  <si>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</si>
  <si>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</si>
  <si>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</si>
  <si>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</si>
  <si>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</si>
  <si>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</si>
  <si>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</si>
  <si>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</si>
  <si>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</si>
  <si>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</si>
  <si>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</si>
  <si>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</si>
  <si>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</si>
  <si>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</si>
  <si>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</si>
  <si>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</si>
  <si>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</si>
  <si>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</si>
  <si>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</si>
  <si>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</si>
  <si>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</si>
  <si>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</si>
  <si>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</si>
  <si>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</si>
  <si>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</si>
  <si>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</si>
  <si>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</si>
  <si>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</si>
  <si>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</si>
  <si>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</si>
  <si>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</si>
  <si>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</si>
  <si>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</si>
  <si>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</si>
  <si>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</si>
  <si>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</si>
  <si>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</si>
  <si>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</si>
  <si>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</si>
  <si>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</si>
  <si>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</si>
  <si>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</si>
  <si>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</si>
  <si>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</si>
  <si>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</si>
  <si>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</si>
  <si>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</si>
  <si>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</si>
  <si>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</si>
  <si>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</si>
  <si>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</si>
  <si>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</si>
  <si>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</si>
  <si>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</si>
  <si>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</si>
  <si>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</si>
  <si>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</si>
  <si>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</si>
  <si>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</si>
  <si>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</si>
  <si>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</si>
  <si>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</si>
  <si>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</si>
  <si>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</si>
  <si>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</si>
  <si>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</si>
  <si>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</si>
  <si>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</si>
  <si>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</si>
  <si>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</si>
  <si>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</si>
  <si>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</si>
  <si>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</si>
  <si>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</si>
  <si>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</si>
  <si>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</si>
  <si>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</si>
  <si>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</si>
  <si>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</si>
  <si>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</si>
  <si>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</si>
  <si>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</si>
  <si>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</si>
  <si>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</si>
  <si>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</si>
  <si>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</si>
  <si>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</si>
  <si>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</si>
  <si>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</si>
  <si>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</si>
  <si>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</si>
  <si>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</si>
  <si>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</si>
  <si>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</si>
  <si>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</si>
  <si>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</si>
  <si>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</si>
  <si>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</si>
  <si>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</si>
  <si>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</si>
  <si>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</si>
  <si>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</si>
  <si>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</si>
  <si>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</si>
  <si>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</si>
  <si>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</si>
  <si>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</si>
  <si>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</si>
  <si>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</si>
  <si>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</si>
  <si>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</si>
  <si>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</si>
  <si>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</si>
  <si>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</si>
  <si>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</si>
  <si>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</si>
  <si>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</si>
  <si>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</si>
  <si>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</si>
  <si>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</si>
  <si>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</si>
  <si>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</si>
  <si>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</si>
  <si>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</si>
  <si>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</si>
  <si>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</si>
  <si>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</si>
  <si>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</si>
  <si>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</si>
  <si>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</si>
  <si>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</si>
  <si>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</si>
  <si>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</si>
  <si>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</si>
  <si>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</si>
  <si>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</si>
  <si>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</si>
  <si>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</si>
  <si>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</si>
  <si>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</si>
  <si>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</si>
  <si>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</si>
  <si>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</si>
  <si>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</si>
  <si>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</si>
  <si>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</si>
  <si>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</si>
  <si>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</si>
  <si>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</si>
  <si>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</si>
  <si>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</si>
  <si>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</si>
  <si>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</si>
  <si>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</si>
  <si>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</si>
  <si>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</si>
  <si>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</si>
  <si>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</si>
  <si>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</si>
  <si>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</si>
  <si>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</si>
  <si>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</si>
  <si>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</si>
  <si>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</si>
  <si>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</si>
  <si>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</si>
  <si>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</si>
  <si>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</si>
  <si>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</si>
  <si>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</si>
  <si>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</si>
  <si>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</si>
  <si>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</si>
  <si>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</si>
  <si>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</si>
  <si>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</si>
  <si>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</si>
  <si>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</si>
  <si>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</si>
  <si>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</si>
  <si>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</si>
  <si>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</si>
  <si>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</si>
  <si>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</si>
  <si>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</si>
  <si>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</si>
  <si>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</si>
  <si>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</si>
  <si>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</si>
  <si>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</si>
  <si>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</si>
  <si>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</si>
  <si>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</si>
  <si>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</si>
  <si>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</si>
  <si>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</si>
  <si>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</si>
  <si>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</si>
  <si>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</si>
  <si>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</si>
  <si>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</si>
  <si>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</si>
  <si>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</si>
  <si>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</si>
  <si>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</si>
  <si>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</si>
  <si>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</si>
  <si>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</si>
  <si>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</si>
  <si>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</si>
  <si>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</si>
  <si>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</si>
  <si>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</si>
  <si>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</si>
  <si>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</si>
  <si>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</si>
  <si>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</si>
  <si>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</si>
  <si>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</si>
  <si>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</si>
  <si>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</si>
  <si>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</si>
  <si>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</si>
  <si>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</si>
  <si>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</si>
  <si>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</si>
  <si>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</si>
  <si>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</si>
  <si>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</si>
  <si>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</si>
  <si>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</si>
  <si>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</si>
  <si>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</si>
  <si>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</si>
  <si>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</si>
  <si>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</si>
  <si>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</si>
  <si>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</si>
  <si>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</si>
  <si>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</si>
  <si>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</si>
  <si>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</si>
  <si>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</si>
  <si>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</si>
  <si>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</si>
  <si>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</si>
  <si>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</si>
  <si>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</si>
  <si>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</si>
  <si>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</si>
  <si>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</si>
  <si>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</si>
  <si>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</si>
  <si>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</si>
  <si>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</si>
  <si>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</si>
  <si>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</si>
  <si>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</si>
  <si>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</si>
  <si>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</si>
  <si>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</si>
  <si>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</si>
  <si>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</si>
  <si>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</si>
  <si>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</si>
  <si>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</si>
  <si>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</si>
  <si>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</si>
  <si>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</si>
  <si>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</si>
  <si>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</si>
  <si>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</si>
  <si>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</si>
  <si>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</si>
  <si>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</si>
  <si>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</si>
  <si>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</si>
  <si>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</si>
  <si>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</si>
  <si>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</si>
  <si>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</si>
  <si>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</si>
  <si>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</si>
  <si>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</si>
  <si>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</si>
  <si>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</si>
  <si>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</si>
  <si>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</si>
  <si>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</si>
  <si>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</si>
  <si>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</si>
  <si>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</si>
  <si>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</si>
  <si>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</si>
  <si>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</si>
  <si>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</si>
  <si>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</si>
  <si>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</si>
  <si>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</si>
  <si>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</si>
  <si>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</si>
  <si>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</si>
  <si>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</si>
  <si>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</si>
  <si>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</si>
  <si>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</si>
  <si>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</si>
  <si>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</si>
  <si>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</si>
  <si>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</si>
  <si>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</si>
  <si>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</si>
  <si>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</si>
  <si>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</si>
  <si>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</si>
  <si>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</si>
  <si>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</si>
  <si>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</si>
  <si>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</si>
  <si>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</si>
  <si>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</si>
  <si>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</si>
  <si>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</si>
  <si>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</si>
  <si>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</si>
  <si>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</si>
  <si>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</si>
  <si>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</si>
  <si>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</si>
  <si>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</si>
  <si>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</si>
  <si>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</si>
  <si>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</si>
  <si>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</si>
  <si>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</si>
  <si>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</si>
  <si>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</si>
  <si>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</si>
  <si>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</si>
  <si>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</si>
  <si>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</si>
  <si>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</si>
  <si>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</si>
  <si>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</si>
  <si>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</si>
  <si>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</si>
  <si>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</si>
  <si>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</si>
  <si>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</si>
  <si>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</si>
  <si>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</si>
  <si>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</si>
  <si>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</si>
  <si>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</si>
  <si>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</si>
  <si>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</si>
  <si>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</si>
  <si>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</si>
  <si>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</si>
  <si>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</si>
  <si>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</si>
  <si>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</si>
  <si>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</si>
  <si>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</si>
  <si>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</si>
  <si>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</si>
  <si>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</si>
  <si>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</si>
  <si>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</si>
  <si>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</si>
  <si>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</si>
  <si>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</si>
  <si>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</si>
  <si>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</si>
  <si>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</si>
  <si>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</si>
  <si>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</si>
  <si>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</si>
  <si>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</si>
  <si>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</si>
  <si>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</si>
  <si>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</si>
  <si>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</si>
  <si>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</si>
  <si>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</si>
  <si>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</si>
  <si>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</si>
  <si>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</si>
  <si>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</si>
  <si>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</si>
  <si>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</si>
  <si>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</si>
  <si>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</si>
  <si>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</si>
  <si>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</si>
  <si>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</si>
  <si>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</si>
  <si>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</si>
  <si>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</si>
  <si>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</si>
  <si>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</si>
  <si>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</si>
  <si>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</si>
  <si>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</si>
  <si>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</si>
  <si>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</si>
  <si>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</si>
  <si>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</si>
  <si>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</si>
  <si>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</si>
  <si>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</si>
  <si>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</si>
  <si>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</si>
  <si>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</si>
  <si>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</si>
  <si>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</si>
  <si>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</si>
  <si>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</si>
  <si>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</si>
  <si>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</si>
  <si>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</si>
  <si>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</si>
  <si>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</si>
  <si>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</si>
  <si>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</si>
  <si>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</si>
  <si>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</si>
  <si>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</si>
  <si>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</si>
  <si>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</si>
  <si>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</si>
  <si>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</si>
  <si>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</si>
  <si>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</si>
  <si>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</si>
  <si>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</si>
  <si>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</si>
  <si>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</si>
  <si>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</si>
  <si>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</si>
  <si>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</si>
  <si>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</si>
  <si>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</si>
  <si>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</si>
  <si>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</si>
  <si>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</si>
  <si>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</si>
  <si>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</si>
  <si>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</si>
  <si>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</si>
  <si>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</si>
  <si>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</si>
  <si>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</si>
  <si>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</si>
  <si>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</si>
  <si>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</si>
  <si>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</si>
  <si>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</si>
  <si>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</si>
  <si>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</si>
  <si>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</si>
  <si>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</si>
  <si>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</si>
  <si>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</si>
  <si>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</si>
  <si>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</si>
  <si>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</si>
  <si>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</si>
  <si>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</si>
  <si>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</si>
  <si>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</si>
  <si>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</si>
  <si>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</si>
  <si>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</si>
  <si>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</si>
  <si>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</si>
  <si>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</si>
  <si>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</si>
  <si>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</si>
  <si>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</si>
  <si>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</si>
  <si>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</si>
  <si>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</si>
  <si>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</si>
  <si>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</si>
  <si>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</si>
  <si>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</si>
  <si>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</si>
  <si>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</si>
  <si>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</si>
  <si>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</si>
  <si>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</si>
  <si>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</si>
  <si>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</si>
  <si>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</si>
  <si>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</si>
  <si>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</si>
  <si>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</si>
  <si>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</si>
  <si>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</si>
  <si>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</si>
  <si>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</si>
  <si>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</si>
  <si>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</si>
  <si>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</si>
  <si>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</si>
  <si>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</si>
  <si>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</si>
  <si>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</si>
  <si>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</si>
  <si>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</si>
  <si>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</si>
  <si>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</si>
  <si>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</si>
  <si>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</si>
  <si>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</si>
  <si>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</si>
  <si>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</si>
  <si>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</si>
  <si>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</si>
  <si>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</si>
  <si>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</si>
  <si>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</si>
  <si>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</si>
  <si>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</si>
  <si>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</si>
  <si>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</si>
  <si>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</si>
  <si>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</si>
  <si>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</si>
  <si>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</si>
  <si>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</si>
  <si>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</si>
  <si>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</si>
  <si>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</si>
  <si>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</si>
  <si>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</si>
  <si>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</si>
  <si>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</si>
  <si>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</si>
  <si>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</si>
  <si>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</si>
  <si>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</si>
  <si>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</si>
  <si>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</si>
  <si>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</si>
  <si>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</si>
  <si>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</si>
  <si>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</si>
  <si>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</si>
  <si>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</si>
  <si>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</si>
  <si>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</si>
  <si>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</si>
  <si>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</si>
  <si>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</si>
  <si>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</si>
  <si>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</si>
  <si>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</si>
  <si>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</si>
  <si>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</si>
  <si>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</si>
  <si>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</si>
  <si>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</si>
  <si>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</si>
  <si>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</si>
  <si>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</si>
  <si>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</si>
  <si>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</si>
  <si>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</si>
  <si>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</si>
  <si>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</si>
  <si>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</si>
  <si>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</si>
  <si>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</si>
  <si>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</si>
  <si>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</si>
  <si>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</si>
  <si>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</si>
  <si>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</si>
  <si>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</si>
  <si>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</si>
  <si>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</si>
  <si>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</si>
  <si>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</si>
  <si>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</si>
  <si>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</si>
  <si>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</si>
  <si>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</si>
  <si>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</si>
  <si>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</si>
  <si>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</si>
  <si>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</si>
  <si>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</si>
  <si>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</si>
  <si>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</si>
  <si>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</si>
  <si>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</si>
  <si>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</si>
  <si>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</si>
  <si>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</si>
  <si>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</si>
  <si>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</si>
  <si>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</si>
  <si>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</si>
  <si>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</si>
  <si>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</si>
  <si>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</si>
  <si>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</si>
  <si>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</si>
  <si>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</si>
  <si>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</si>
  <si>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</si>
  <si>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</si>
  <si>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</si>
  <si>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</si>
  <si>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</si>
  <si>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</si>
  <si>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</si>
  <si>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</si>
  <si>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</si>
  <si>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</si>
  <si>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</si>
  <si>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</si>
  <si>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</si>
  <si>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</si>
  <si>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</si>
  <si>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</si>
  <si>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</si>
  <si>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</si>
  <si>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</si>
  <si>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</si>
  <si>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</si>
  <si>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</si>
  <si>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</si>
  <si>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</si>
  <si>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</si>
  <si>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</si>
  <si>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</si>
  <si>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</si>
  <si>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</si>
  <si>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</si>
  <si>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</si>
  <si>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</si>
  <si>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</si>
  <si>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</si>
  <si>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</si>
  <si>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</si>
  <si>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</si>
  <si>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</si>
  <si>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</si>
  <si>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</si>
  <si>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</si>
  <si>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</si>
  <si>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</si>
  <si>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</si>
  <si>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</si>
  <si>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</si>
  <si>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</si>
  <si>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</si>
  <si>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</si>
  <si>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</si>
  <si>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</si>
  <si>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</si>
  <si>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</si>
  <si>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</si>
  <si>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</si>
  <si>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</si>
  <si>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</si>
  <si>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</si>
  <si>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</si>
  <si>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</si>
  <si>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</si>
  <si>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</si>
  <si>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</si>
  <si>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</si>
  <si>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</si>
  <si>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</si>
  <si>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</si>
  <si>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</si>
  <si>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</si>
  <si>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</si>
  <si>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</si>
  <si>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</si>
  <si>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</si>
  <si>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</si>
  <si>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</si>
  <si>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</si>
  <si>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</si>
  <si>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</si>
  <si>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</si>
  <si>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</si>
  <si>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</si>
  <si>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</si>
  <si>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</si>
  <si>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</si>
  <si>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</si>
  <si>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</si>
  <si>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</si>
  <si>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</si>
  <si>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</si>
  <si>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</si>
  <si>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</si>
  <si>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</si>
  <si>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</si>
  <si>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</si>
  <si>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</si>
  <si>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</si>
  <si>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</si>
  <si>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</si>
  <si>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</si>
  <si>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</si>
  <si>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</si>
  <si>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</si>
  <si>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</si>
  <si>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</si>
  <si>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</si>
  <si>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</si>
  <si>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</si>
  <si>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</si>
  <si>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</si>
  <si>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</si>
  <si>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</si>
  <si>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</si>
  <si>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</si>
  <si>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</si>
  <si>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</si>
  <si>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</si>
  <si>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</si>
  <si>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</si>
  <si>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</si>
  <si>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</si>
  <si>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</si>
  <si>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</si>
  <si>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</si>
  <si>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</si>
  <si>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</si>
  <si>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</si>
  <si>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</si>
  <si>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</si>
  <si>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</si>
  <si>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</si>
  <si>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</si>
  <si>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</si>
  <si>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</si>
  <si>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</si>
  <si>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</si>
  <si>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</si>
  <si>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</si>
  <si>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</si>
  <si>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</si>
  <si>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</si>
  <si>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</si>
  <si>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</si>
  <si>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</si>
  <si>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</si>
  <si>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</si>
  <si>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</si>
  <si>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</si>
  <si>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</si>
  <si>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</si>
  <si>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</si>
  <si>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</si>
  <si>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</si>
  <si>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</si>
  <si>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</si>
  <si>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</si>
  <si>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</si>
  <si>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</si>
  <si>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</si>
  <si>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</si>
  <si>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</si>
  <si>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</si>
  <si>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</si>
  <si>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</si>
  <si>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</si>
  <si>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</si>
  <si>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</si>
  <si>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</si>
  <si>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</si>
  <si>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</si>
  <si>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</si>
  <si>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</si>
  <si>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</si>
  <si>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</si>
  <si>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</si>
  <si>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</si>
  <si>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</si>
  <si>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</si>
  <si>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</si>
  <si>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</si>
  <si>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</si>
  <si>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</si>
  <si>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</si>
  <si>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</si>
  <si>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</si>
  <si>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</si>
  <si>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</si>
  <si>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</si>
  <si>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</si>
  <si>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</si>
  <si>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</si>
  <si>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</si>
  <si>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</si>
  <si>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</si>
  <si>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</si>
  <si>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</si>
  <si>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</si>
  <si>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</si>
  <si>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</si>
  <si>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</si>
  <si>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</si>
  <si>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</si>
  <si>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</si>
  <si>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</si>
  <si>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</si>
  <si>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</si>
  <si>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</si>
  <si>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</si>
  <si>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</si>
  <si>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</si>
  <si>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</si>
  <si>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</si>
  <si>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</si>
  <si>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</si>
  <si>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</si>
  <si>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</si>
  <si>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</si>
  <si>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</si>
  <si>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</si>
  <si>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</si>
  <si>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</si>
  <si>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</si>
  <si>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</si>
  <si>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</si>
  <si>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</si>
  <si>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</si>
  <si>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</si>
  <si>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</si>
  <si>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</si>
  <si>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</si>
  <si>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</si>
  <si>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</si>
  <si>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</si>
  <si>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</si>
  <si>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</si>
  <si>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</si>
  <si>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</si>
  <si>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</si>
  <si>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</si>
  <si>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</si>
  <si>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</si>
  <si>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</si>
  <si>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</si>
  <si>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</si>
  <si>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</si>
  <si>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</si>
  <si>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</si>
  <si>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</si>
  <si>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</si>
  <si>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</si>
  <si>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</si>
  <si>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</si>
  <si>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</si>
  <si>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</si>
  <si>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</si>
  <si>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</si>
  <si>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</si>
  <si>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</si>
  <si>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</si>
  <si>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</si>
  <si>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</si>
  <si>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</si>
  <si>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</si>
  <si>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</si>
  <si>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</si>
  <si>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</si>
  <si>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</si>
  <si>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</si>
  <si>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</si>
  <si>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</si>
  <si>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</si>
  <si>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</si>
  <si>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</si>
  <si>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</si>
  <si>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</si>
  <si>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</si>
  <si>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</si>
  <si>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</si>
  <si>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</si>
  <si>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</si>
  <si>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</si>
  <si>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</si>
  <si>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</si>
  <si>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</si>
  <si>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</si>
  <si>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</si>
  <si>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</si>
  <si>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</si>
  <si>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</si>
  <si>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</si>
  <si>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</si>
  <si>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</si>
  <si>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</si>
  <si>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</si>
  <si>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</si>
  <si>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</si>
  <si>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</si>
  <si>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</si>
  <si>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</si>
  <si>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</si>
  <si>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</si>
  <si>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</si>
  <si>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</si>
  <si>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</si>
  <si>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</si>
  <si>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</si>
  <si>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</si>
  <si>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</si>
  <si>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</si>
  <si>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</si>
  <si>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</si>
  <si>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</si>
  <si>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</si>
  <si>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</si>
  <si>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</si>
  <si>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</si>
  <si>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</si>
  <si>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</si>
  <si>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</si>
  <si>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</si>
  <si>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</si>
  <si>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</si>
  <si>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</si>
  <si>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</si>
  <si>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</si>
  <si>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</si>
  <si>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</si>
  <si>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</si>
  <si>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</si>
  <si>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</si>
  <si>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</si>
  <si>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</si>
  <si>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</si>
  <si>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</si>
  <si>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</si>
  <si>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</si>
  <si>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</si>
  <si>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</si>
  <si>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</si>
  <si>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</si>
  <si>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</si>
  <si>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</si>
  <si>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</si>
  <si>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</si>
  <si>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</si>
  <si>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</si>
  <si>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</si>
  <si>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</si>
  <si>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</si>
  <si>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</si>
  <si>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</si>
  <si>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</si>
  <si>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</si>
  <si>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</si>
  <si>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</si>
  <si>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</si>
  <si>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</si>
  <si>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</si>
  <si>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</si>
  <si>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</si>
  <si>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</si>
  <si>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</si>
  <si>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</si>
  <si>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</si>
  <si>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</si>
  <si>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</si>
  <si>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</si>
  <si>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</si>
  <si>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</si>
  <si>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</si>
  <si>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</si>
  <si>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</si>
  <si>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</si>
  <si>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</si>
  <si>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</si>
  <si>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</si>
  <si>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</si>
  <si>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</si>
  <si>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</si>
  <si>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</si>
  <si>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</si>
  <si>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</si>
  <si>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</si>
  <si>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</si>
  <si>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</si>
  <si>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</si>
  <si>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</si>
  <si>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</si>
  <si>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</si>
  <si>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</si>
  <si>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</si>
  <si>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</si>
  <si>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</si>
  <si>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</si>
  <si>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</si>
  <si>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</si>
  <si>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</si>
  <si>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</si>
  <si>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</si>
  <si>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</si>
  <si>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</si>
  <si>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</si>
  <si>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</si>
  <si>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</si>
  <si>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</si>
  <si>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</si>
  <si>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</si>
  <si>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</si>
  <si>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</si>
  <si>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</si>
  <si>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</si>
  <si>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</si>
  <si>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</si>
  <si>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</si>
  <si>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</si>
  <si>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</si>
  <si>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</si>
  <si>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</si>
  <si>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</si>
  <si>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</si>
  <si>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</si>
  <si>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</si>
  <si>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</si>
  <si>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</si>
  <si>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</si>
  <si>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</si>
  <si>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</si>
  <si>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</si>
  <si>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</si>
  <si>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</si>
  <si>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</si>
  <si>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</si>
  <si>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</si>
  <si>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</si>
  <si>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</si>
  <si>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</si>
  <si>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</si>
  <si>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</si>
  <si>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</si>
  <si>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</si>
  <si>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</si>
  <si>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</si>
  <si>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</si>
  <si>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</si>
  <si>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</si>
  <si>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</si>
  <si>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</si>
  <si>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</si>
  <si>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</si>
  <si>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</si>
  <si>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</si>
  <si>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</si>
  <si>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</si>
  <si>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</si>
  <si>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</si>
  <si>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</si>
  <si>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</si>
  <si>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</si>
  <si>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</si>
  <si>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</si>
  <si>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</si>
  <si>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</si>
  <si>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</si>
  <si>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</si>
  <si>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</si>
  <si>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</si>
  <si>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</si>
  <si>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</si>
  <si>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</si>
  <si>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</si>
  <si>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</si>
  <si>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</si>
  <si>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</si>
  <si>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</si>
  <si>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</si>
  <si>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</si>
  <si>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</si>
  <si>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</si>
  <si>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</si>
  <si>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</si>
  <si>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</si>
  <si>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</si>
  <si>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</si>
  <si>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</si>
  <si>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</si>
  <si>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</si>
  <si>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</si>
  <si>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</si>
  <si>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</si>
  <si>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</si>
  <si>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</si>
  <si>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</si>
  <si>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</si>
  <si>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</si>
  <si>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</si>
  <si>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</si>
  <si>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</si>
  <si>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</si>
  <si>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</si>
  <si>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</si>
  <si>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</si>
  <si>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</si>
  <si>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</si>
  <si>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</si>
  <si>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</si>
  <si>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</si>
  <si>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</si>
  <si>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</si>
  <si>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</si>
  <si>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</si>
  <si>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</si>
  <si>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</si>
  <si>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</si>
  <si>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</si>
  <si>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</si>
  <si>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</si>
  <si>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</si>
  <si>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</si>
  <si>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</si>
  <si>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</si>
  <si>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</si>
  <si>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</si>
  <si>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</si>
  <si>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</si>
  <si>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</si>
  <si>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</si>
  <si>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</si>
  <si>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</si>
  <si>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</si>
  <si>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</si>
  <si>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</si>
  <si>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</si>
  <si>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</si>
  <si>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</si>
  <si>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</si>
  <si>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</si>
  <si>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</si>
  <si>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</si>
  <si>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</si>
  <si>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</si>
  <si>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</si>
  <si>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</si>
  <si>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</si>
  <si>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</si>
  <si>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</si>
  <si>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</si>
  <si>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</si>
  <si>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</si>
  <si>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</si>
  <si>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</si>
  <si>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</si>
  <si>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</si>
  <si>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</si>
  <si>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</si>
  <si>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</si>
  <si>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</si>
  <si>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</si>
  <si>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</si>
  <si>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</si>
  <si>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</si>
  <si>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</si>
  <si>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</si>
  <si>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</si>
  <si>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</si>
  <si>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</si>
  <si>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</si>
  <si>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</si>
  <si>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</si>
  <si>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</si>
  <si>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</si>
  <si>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</si>
  <si>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</si>
  <si>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</si>
  <si>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</si>
  <si>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</si>
  <si>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</si>
  <si>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</si>
  <si>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</si>
  <si>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</si>
  <si>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</si>
  <si>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</si>
  <si>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</si>
  <si>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</si>
  <si>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</si>
  <si>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</si>
  <si>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</si>
  <si>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</si>
  <si>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</si>
  <si>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</si>
  <si>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</si>
  <si>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</si>
  <si>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</si>
  <si>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</si>
  <si>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</si>
  <si>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</si>
  <si>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</si>
  <si>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</si>
  <si>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</si>
  <si>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</si>
  <si>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</si>
  <si>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</si>
  <si>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</si>
  <si>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</si>
  <si>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</si>
  <si>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</si>
  <si>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</si>
  <si>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</si>
  <si>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</si>
  <si>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</si>
  <si>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</si>
  <si>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</si>
  <si>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</si>
  <si>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</si>
  <si>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</si>
  <si>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</si>
  <si>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</si>
  <si>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</si>
  <si>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</si>
  <si>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</si>
  <si>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</si>
  <si>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</si>
  <si>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</si>
  <si>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</si>
  <si>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</si>
  <si>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</si>
  <si>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</si>
  <si>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</si>
  <si>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</si>
  <si>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</si>
  <si>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</si>
  <si>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</si>
  <si>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</si>
  <si>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</si>
  <si>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</si>
  <si>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</si>
  <si>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</si>
  <si>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</si>
  <si>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</si>
  <si>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</si>
  <si>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</si>
  <si>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</si>
  <si>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</si>
  <si>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</si>
  <si>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</si>
  <si>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</si>
  <si>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</si>
  <si>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</si>
  <si>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</si>
  <si>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</si>
  <si>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</si>
  <si>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</si>
  <si>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</si>
  <si>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</si>
  <si>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</si>
  <si>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</si>
  <si>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</si>
  <si>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</si>
  <si>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</si>
  <si>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</si>
  <si>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</si>
  <si>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</si>
  <si>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</si>
  <si>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</si>
  <si>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</si>
  <si>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</si>
  <si>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</si>
  <si>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</si>
  <si>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</si>
  <si>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</si>
  <si>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</si>
  <si>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</si>
  <si>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</si>
  <si>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</si>
  <si>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</si>
  <si>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</si>
  <si>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</si>
  <si>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</si>
  <si>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</si>
  <si>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</si>
  <si>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</si>
  <si>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</si>
  <si>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</si>
  <si>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</si>
  <si>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</si>
  <si>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</si>
  <si>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</si>
  <si>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</si>
  <si>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</si>
  <si>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</si>
  <si>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</si>
  <si>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</si>
  <si>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</si>
  <si>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</si>
  <si>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</si>
  <si>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</si>
  <si>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</si>
  <si>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</si>
  <si>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</si>
  <si>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</si>
  <si>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</si>
  <si>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</si>
  <si>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</si>
  <si>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</si>
  <si>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</si>
  <si>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</si>
  <si>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</si>
  <si>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</si>
  <si>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</si>
  <si>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</si>
  <si>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</si>
  <si>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</si>
  <si>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</si>
  <si>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</si>
  <si>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</si>
  <si>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</si>
  <si>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</si>
  <si>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</si>
  <si>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</si>
  <si>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</si>
  <si>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</si>
  <si>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</si>
  <si>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</si>
  <si>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</si>
  <si>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</si>
  <si>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</si>
  <si>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</si>
  <si>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</si>
  <si>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</si>
  <si>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</si>
  <si>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</si>
  <si>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</si>
  <si>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</si>
  <si>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</si>
  <si>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</si>
  <si>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</si>
  <si>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</si>
  <si>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</si>
  <si>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</si>
  <si>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</si>
  <si>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</si>
  <si>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</si>
  <si>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</si>
  <si>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</si>
  <si>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</si>
  <si>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</si>
  <si>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</si>
  <si>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</si>
  <si>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</si>
  <si>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</si>
  <si>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</si>
  <si>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</si>
  <si>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</si>
  <si>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</si>
  <si>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</si>
  <si>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</si>
  <si>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</si>
  <si>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</si>
  <si>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</si>
  <si>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</si>
  <si>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</si>
  <si>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</si>
  <si>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</si>
  <si>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</si>
  <si>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</si>
  <si>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</si>
  <si>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</si>
  <si>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</si>
  <si>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</si>
  <si>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</si>
  <si>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</si>
  <si>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</si>
  <si>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</si>
  <si>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</si>
  <si>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</si>
  <si>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</si>
  <si>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</si>
  <si>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</si>
  <si>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</si>
  <si>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</si>
  <si>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</si>
  <si>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</si>
  <si>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</si>
  <si>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</si>
  <si>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</si>
  <si>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</si>
  <si>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</si>
  <si>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</si>
  <si>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</si>
  <si>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</si>
  <si>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</si>
  <si>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</si>
  <si>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</si>
  <si>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</si>
  <si>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</si>
  <si>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</si>
  <si>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</si>
  <si>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</si>
  <si>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</si>
  <si>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</si>
  <si>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</si>
  <si>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</si>
  <si>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</si>
  <si>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</si>
  <si>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</si>
  <si>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</si>
  <si>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</si>
  <si>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</si>
  <si>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</si>
  <si>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</si>
  <si>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</si>
  <si>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</si>
  <si>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</si>
  <si>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</si>
  <si>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</si>
  <si>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</si>
  <si>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</si>
  <si>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</si>
  <si>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</si>
  <si>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</si>
  <si>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</si>
  <si>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</si>
  <si>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</si>
  <si>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</si>
  <si>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</si>
  <si>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</si>
  <si>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</si>
  <si>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</si>
  <si>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</si>
  <si>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</si>
  <si>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</si>
  <si>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</si>
  <si>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</si>
  <si>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</si>
  <si>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</si>
  <si>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</si>
  <si>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</si>
  <si>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</si>
  <si>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</si>
  <si>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</si>
  <si>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</si>
  <si>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</si>
  <si>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</si>
  <si>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</si>
  <si>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</si>
  <si>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</si>
  <si>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</si>
  <si>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</si>
  <si>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</si>
  <si>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</si>
  <si>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</si>
  <si>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</si>
  <si>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</si>
  <si>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</si>
  <si>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</si>
  <si>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</si>
  <si>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</si>
  <si>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</si>
  <si>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</si>
  <si>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</si>
  <si>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</si>
  <si>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</si>
  <si>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</si>
  <si>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</si>
  <si>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</si>
  <si>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</si>
  <si>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</si>
  <si>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</si>
  <si>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</si>
  <si>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</si>
  <si>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</si>
  <si>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</si>
  <si>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</si>
  <si>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</si>
  <si>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</si>
  <si>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</si>
  <si>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</si>
  <si>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</si>
  <si>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</si>
  <si>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</si>
  <si>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</si>
  <si>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</si>
  <si>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</si>
  <si>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</si>
  <si>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</si>
  <si>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</si>
  <si>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</si>
  <si>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</si>
  <si>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</si>
  <si>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</si>
  <si>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</si>
  <si>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</si>
  <si>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</si>
  <si>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</si>
  <si>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</si>
  <si>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</si>
  <si>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</si>
  <si>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</si>
  <si>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</si>
  <si>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</si>
  <si>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</si>
  <si>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</si>
  <si>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</si>
  <si>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</si>
  <si>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</si>
  <si>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</si>
  <si>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</si>
  <si>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</si>
  <si>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</si>
  <si>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</si>
  <si>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</si>
  <si>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</si>
  <si>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</si>
  <si>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</si>
  <si>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</si>
  <si>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</si>
  <si>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</si>
  <si>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</si>
  <si>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</si>
  <si>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</si>
  <si>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</si>
  <si>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</si>
  <si>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</si>
  <si>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</si>
  <si>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</si>
  <si>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</si>
  <si>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</si>
  <si>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</si>
  <si>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</si>
  <si>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</si>
  <si>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</si>
  <si>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</si>
  <si>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</si>
  <si>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</si>
  <si>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</si>
  <si>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</si>
  <si>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</si>
  <si>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</si>
  <si>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</si>
  <si>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</si>
  <si>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</si>
  <si>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</si>
  <si>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</si>
  <si>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</si>
  <si>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</si>
  <si>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</si>
  <si>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</si>
  <si>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</si>
  <si>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</si>
  <si>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</si>
  <si>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</si>
  <si>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</si>
  <si>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</si>
  <si>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</si>
  <si>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</si>
  <si>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</si>
  <si>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</si>
  <si>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</si>
  <si>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</si>
  <si>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</si>
  <si>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</si>
  <si>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</si>
  <si>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</si>
  <si>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</si>
  <si>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</si>
  <si>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</si>
  <si>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</si>
  <si>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</si>
  <si>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</si>
  <si>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</si>
  <si>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</si>
  <si>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</si>
  <si>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</si>
  <si>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</si>
  <si>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</si>
  <si>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</si>
  <si>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</si>
  <si>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</si>
  <si>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</si>
  <si>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</si>
  <si>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</si>
  <si>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</si>
  <si>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</si>
  <si>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</si>
  <si>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</si>
  <si>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</si>
  <si>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</si>
  <si>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</si>
  <si>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</si>
  <si>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</si>
  <si>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</si>
  <si>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</si>
  <si>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</si>
  <si>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</si>
  <si>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</si>
  <si>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</si>
  <si>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</si>
  <si>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</si>
  <si>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</si>
  <si>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</si>
  <si>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</si>
  <si>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</si>
  <si>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</si>
  <si>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</si>
  <si>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</si>
  <si>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</si>
  <si>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</si>
  <si>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</si>
  <si>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</si>
  <si>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</si>
  <si>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</si>
  <si>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</si>
  <si>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</si>
  <si>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</si>
  <si>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</si>
  <si>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</si>
  <si>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</si>
  <si>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</si>
  <si>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</si>
  <si>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</si>
  <si>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</si>
  <si>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</si>
  <si>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</si>
  <si>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</si>
  <si>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</si>
  <si>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</si>
  <si>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</si>
  <si>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</si>
  <si>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</si>
  <si>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</si>
  <si>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</si>
  <si>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</si>
  <si>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</si>
  <si>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</si>
  <si>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</si>
  <si>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</si>
  <si>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</si>
  <si>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</si>
  <si>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</si>
  <si>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</si>
  <si>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</si>
  <si>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</si>
  <si>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</si>
  <si>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</si>
  <si>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</si>
  <si>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</si>
  <si>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</si>
  <si>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</si>
  <si>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</si>
  <si>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</si>
  <si>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</si>
  <si>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</si>
  <si>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</si>
  <si>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</si>
  <si>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</si>
  <si>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</si>
  <si>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</si>
  <si>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</si>
  <si>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</si>
  <si>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</si>
  <si>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</si>
  <si>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</si>
  <si>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</si>
  <si>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</si>
  <si>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</si>
  <si>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</si>
  <si>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</si>
  <si>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</si>
  <si>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</si>
  <si>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</si>
  <si>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</si>
  <si>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</si>
  <si>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</si>
  <si>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</si>
  <si>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</si>
  <si>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</si>
  <si>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</si>
  <si>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</si>
  <si>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</si>
  <si>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</si>
  <si>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</si>
  <si>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</si>
  <si>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</si>
  <si>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</si>
  <si>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</si>
  <si>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</si>
  <si>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</si>
  <si>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</si>
  <si>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</si>
  <si>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</si>
  <si>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</si>
  <si>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</si>
  <si>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</si>
  <si>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</si>
  <si>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</si>
  <si>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</si>
  <si>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</si>
  <si>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</si>
  <si>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</si>
  <si>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</si>
  <si>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</si>
  <si>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</si>
  <si>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</si>
  <si>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</si>
  <si>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</si>
  <si>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</si>
  <si>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</si>
  <si>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</si>
  <si>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</si>
  <si>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</si>
  <si>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</si>
  <si>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</si>
  <si>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</si>
  <si>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</si>
  <si>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</si>
  <si>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</si>
  <si>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</si>
  <si>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</si>
  <si>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</si>
  <si>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</si>
  <si>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</si>
  <si>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</si>
  <si>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</si>
  <si>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</si>
  <si>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</si>
  <si>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</si>
  <si>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</si>
  <si>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</si>
  <si>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</si>
  <si>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</si>
  <si>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</si>
  <si>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</si>
  <si>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</si>
  <si>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</si>
  <si>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</si>
  <si>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</si>
  <si>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</si>
  <si>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</si>
  <si>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</si>
  <si>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</si>
  <si>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</si>
  <si>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</si>
  <si>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</si>
  <si>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</si>
  <si>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</si>
  <si>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</si>
  <si>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</si>
  <si>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</si>
  <si>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</si>
  <si>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</si>
  <si>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</si>
  <si>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</si>
  <si>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</si>
  <si>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</si>
  <si>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</si>
  <si>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</si>
  <si>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</si>
  <si>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</si>
  <si>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</si>
  <si>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</si>
  <si>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</si>
  <si>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</si>
  <si>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</si>
  <si>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</si>
  <si>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</si>
  <si>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</si>
  <si>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</si>
  <si>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</si>
  <si>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</si>
  <si>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</si>
  <si>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</si>
  <si>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</si>
  <si>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</si>
  <si>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</si>
  <si>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</si>
  <si>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</si>
  <si>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</si>
  <si>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</si>
  <si>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</si>
  <si>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</si>
  <si>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</si>
  <si>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</si>
  <si>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</si>
  <si>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</si>
  <si>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</si>
  <si>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</si>
  <si>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</si>
  <si>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</si>
  <si>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</si>
  <si>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</si>
  <si>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</si>
  <si>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</si>
  <si>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</si>
  <si>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</si>
  <si>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</si>
  <si>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</si>
  <si>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</si>
  <si>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</si>
  <si>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</si>
  <si>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</si>
  <si>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</si>
  <si>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</si>
  <si>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</si>
  <si>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</si>
  <si>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</si>
  <si>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</si>
  <si>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</si>
  <si>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</si>
  <si>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</si>
  <si>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</si>
  <si>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</si>
  <si>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</si>
  <si>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</si>
  <si>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</si>
  <si>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</si>
  <si>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</si>
  <si>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</si>
  <si>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</si>
  <si>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</si>
  <si>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</si>
  <si>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</si>
  <si>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</si>
  <si>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</si>
  <si>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</si>
  <si>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</si>
  <si>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</si>
  <si>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</si>
  <si>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</si>
  <si>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</si>
  <si>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</si>
  <si>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</si>
  <si>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</si>
  <si>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</si>
  <si>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</si>
  <si>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</si>
  <si>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</si>
  <si>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</si>
  <si>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</si>
  <si>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</si>
  <si>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</si>
  <si>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</si>
  <si>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</si>
  <si>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</si>
  <si>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</si>
  <si>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</si>
  <si>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</si>
  <si>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</si>
  <si>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</si>
  <si>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</si>
  <si>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</si>
  <si>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</si>
  <si>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</si>
  <si>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</si>
  <si>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</si>
  <si>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</si>
  <si>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</si>
  <si>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</si>
  <si>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</si>
  <si>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</si>
  <si>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</si>
  <si>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</si>
  <si>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</si>
  <si>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</si>
  <si>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</si>
  <si>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</si>
  <si>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</si>
  <si>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</si>
  <si>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</si>
  <si>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</si>
  <si>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</si>
  <si>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</si>
  <si>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</si>
  <si>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</si>
  <si>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</si>
  <si>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</si>
  <si>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</si>
  <si>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</si>
  <si>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</si>
  <si>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</si>
  <si>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</si>
  <si>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</si>
  <si>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</si>
  <si>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</si>
  <si>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</si>
  <si>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</si>
  <si>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</si>
  <si>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</si>
  <si>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</si>
  <si>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</si>
  <si>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</si>
  <si>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</si>
  <si>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</si>
  <si>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</si>
  <si>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</si>
  <si>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</si>
  <si>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</si>
  <si>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</si>
  <si>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</si>
  <si>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</si>
  <si>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</si>
  <si>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</si>
  <si>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</si>
  <si>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</si>
  <si>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</si>
  <si>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</si>
  <si>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</si>
  <si>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</si>
  <si>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</si>
  <si>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</si>
  <si>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</si>
  <si>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</si>
  <si>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</si>
  <si>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</si>
  <si>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</si>
  <si>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</si>
  <si>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</si>
  <si>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</si>
  <si>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</si>
  <si>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</si>
  <si>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</si>
  <si>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</si>
  <si>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</si>
  <si>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</si>
  <si>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</si>
  <si>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</si>
  <si>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</si>
  <si>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</si>
  <si>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</si>
  <si>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</si>
  <si>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</si>
  <si>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</si>
  <si>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</si>
  <si>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</si>
  <si>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</si>
  <si>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</si>
  <si>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</si>
  <si>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</si>
  <si>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</si>
  <si>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</si>
  <si>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</si>
  <si>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</si>
  <si>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</si>
  <si>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</si>
  <si>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</si>
  <si>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</si>
  <si>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</si>
  <si>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</si>
  <si>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</si>
  <si>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</si>
  <si>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</si>
  <si>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</si>
  <si>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</si>
  <si>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</si>
  <si>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</si>
  <si>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</si>
  <si>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</si>
  <si>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</si>
  <si>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</si>
  <si>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</si>
  <si>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</si>
  <si>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</si>
  <si>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</si>
  <si>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</si>
  <si>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</si>
  <si>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</si>
  <si>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</si>
  <si>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</si>
  <si>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</si>
  <si>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</si>
  <si>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</si>
  <si>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</si>
  <si>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</si>
  <si>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</si>
  <si>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</si>
  <si>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</si>
  <si>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</si>
  <si>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</si>
  <si>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</si>
  <si>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</si>
  <si>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</si>
  <si>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</si>
  <si>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</si>
  <si>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</si>
  <si>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</si>
  <si>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</si>
  <si>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</si>
  <si>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</si>
  <si>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</si>
  <si>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</si>
  <si>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</si>
  <si>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</si>
  <si>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</si>
  <si>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</si>
  <si>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</si>
  <si>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</si>
  <si>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</si>
  <si>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</si>
  <si>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</si>
  <si>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</si>
  <si>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</si>
  <si>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</si>
  <si>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</si>
  <si>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</si>
  <si>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</si>
  <si>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</si>
  <si>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</si>
  <si>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</si>
  <si>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</si>
  <si>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</si>
  <si>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</si>
  <si>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</si>
  <si>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</si>
  <si>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</si>
  <si>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</si>
  <si>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</si>
  <si>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</si>
  <si>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</si>
  <si>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</si>
  <si>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</si>
  <si>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</si>
  <si>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</si>
  <si>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</si>
  <si>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</si>
  <si>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</si>
  <si>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</si>
  <si>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</si>
  <si>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</si>
  <si>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</si>
  <si>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</si>
  <si>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</si>
  <si>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</si>
  <si>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</si>
  <si>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</si>
  <si>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</si>
  <si>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</si>
  <si>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</si>
  <si>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</si>
  <si>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</si>
  <si>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</si>
  <si>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</si>
  <si>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</si>
  <si>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</si>
  <si>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</si>
  <si>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</si>
  <si>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</si>
  <si>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</si>
  <si>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</si>
  <si>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</si>
  <si>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</si>
  <si>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</si>
  <si>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</si>
  <si>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</si>
  <si>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</si>
  <si>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</si>
  <si>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</si>
  <si>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</si>
  <si>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</si>
  <si>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</si>
  <si>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</si>
  <si>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</si>
  <si>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</si>
  <si>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</si>
  <si>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</si>
  <si>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</si>
  <si>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</si>
  <si>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</si>
  <si>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</si>
  <si>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</si>
  <si>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</si>
  <si>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</si>
  <si>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</si>
  <si>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</si>
  <si>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</si>
  <si>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</si>
  <si>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</si>
  <si>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</si>
  <si>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</si>
  <si>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</si>
  <si>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</si>
  <si>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</si>
  <si>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</si>
  <si>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</si>
  <si>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</si>
  <si>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</si>
  <si>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</si>
  <si>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</si>
  <si>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</si>
  <si>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</si>
  <si>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</si>
  <si>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</si>
  <si>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</si>
  <si>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</si>
  <si>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</si>
  <si>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</si>
  <si>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</si>
  <si>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</si>
  <si>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</si>
  <si>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</si>
  <si>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</si>
  <si>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</si>
  <si>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</si>
  <si>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</si>
  <si>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</si>
  <si>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</si>
  <si>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</si>
  <si>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</si>
  <si>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</si>
  <si>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</si>
  <si>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</si>
  <si>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</si>
  <si>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</si>
  <si>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</si>
  <si>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</si>
  <si>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</si>
  <si>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</si>
  <si>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</si>
  <si>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</si>
  <si>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</si>
  <si>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</si>
  <si>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</si>
  <si>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</si>
  <si>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</si>
  <si>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</si>
  <si>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</si>
  <si>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</si>
  <si>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</si>
  <si>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</si>
  <si>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</si>
  <si>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</si>
  <si>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</si>
  <si>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</si>
  <si>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</si>
  <si>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</si>
  <si>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</si>
  <si>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</si>
  <si>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</si>
  <si>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</si>
  <si>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</si>
  <si>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</si>
  <si>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</si>
  <si>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</si>
  <si>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</si>
  <si>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</si>
  <si>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</si>
  <si>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</si>
  <si>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</si>
  <si>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</si>
  <si>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</si>
  <si>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</si>
  <si>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</si>
  <si>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</si>
  <si>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</si>
  <si>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</si>
  <si>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</si>
  <si>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</si>
  <si>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</si>
  <si>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</si>
  <si>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</si>
  <si>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</si>
  <si>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</si>
  <si>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</si>
  <si>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</si>
  <si>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</si>
  <si>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</si>
  <si>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</si>
  <si>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</si>
  <si>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</si>
  <si>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</si>
  <si>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</si>
  <si>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</si>
  <si>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</si>
  <si>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</si>
  <si>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</si>
  <si>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</si>
  <si>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</si>
  <si>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</si>
  <si>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</si>
  <si>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</si>
  <si>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</si>
  <si>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</si>
  <si>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</si>
  <si>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</si>
  <si>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</si>
  <si>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</si>
  <si>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</si>
  <si>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</si>
  <si>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</si>
  <si>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</si>
  <si>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</si>
  <si>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</si>
  <si>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</si>
  <si>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</si>
  <si>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</si>
  <si>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</si>
  <si>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</si>
  <si>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</si>
  <si>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</si>
  <si>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</si>
  <si>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</si>
  <si>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</si>
  <si>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</si>
  <si>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</si>
  <si>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</si>
  <si>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</si>
  <si>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</si>
  <si>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</si>
  <si>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</si>
  <si>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</si>
  <si>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</si>
  <si>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</si>
  <si>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</si>
  <si>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</si>
  <si>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</si>
  <si>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</si>
  <si>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</si>
  <si>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</si>
  <si>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</si>
  <si>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</si>
  <si>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</si>
  <si>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</si>
  <si>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</si>
  <si>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</si>
  <si>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</si>
  <si>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</si>
  <si>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</si>
  <si>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</si>
  <si>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</si>
  <si>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</si>
  <si>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</si>
  <si>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</si>
  <si>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</si>
  <si>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</si>
  <si>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</si>
  <si>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</si>
  <si>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</si>
  <si>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</si>
  <si>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</si>
  <si>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</si>
  <si>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</si>
  <si>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</si>
  <si>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</si>
  <si>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</si>
  <si>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</si>
  <si>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</si>
  <si>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</si>
  <si>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</si>
  <si>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</si>
  <si>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</si>
  <si>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</si>
  <si>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</si>
  <si>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</si>
  <si>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</si>
  <si>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</si>
  <si>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</si>
  <si>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</si>
  <si>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</si>
  <si>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</si>
  <si>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</si>
  <si>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</si>
  <si>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</si>
  <si>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</si>
  <si>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</si>
  <si>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</si>
  <si>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</si>
  <si>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</si>
  <si>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</si>
  <si>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</si>
  <si>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</si>
  <si>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</si>
  <si>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</si>
  <si>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</si>
  <si>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</si>
  <si>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</si>
  <si>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</si>
  <si>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</si>
  <si>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</si>
  <si>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</si>
  <si>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</si>
  <si>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</si>
  <si>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</si>
  <si>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</si>
  <si>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</si>
  <si>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</si>
  <si>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</si>
  <si>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</si>
  <si>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</si>
  <si>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</si>
  <si>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</si>
  <si>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</si>
  <si>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</si>
  <si>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</si>
  <si>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</si>
  <si>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</si>
  <si>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</si>
  <si>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</si>
  <si>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</si>
  <si>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</si>
  <si>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</si>
  <si>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</si>
  <si>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</si>
  <si>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</si>
  <si>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</si>
  <si>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</si>
  <si>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</si>
  <si>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</si>
  <si>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</si>
  <si>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</si>
  <si>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</si>
  <si>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</si>
  <si>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</si>
  <si>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</si>
  <si>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</si>
  <si>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</si>
  <si>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</si>
  <si>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</si>
  <si>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</si>
  <si>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</si>
  <si>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</si>
  <si>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</si>
  <si>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</si>
  <si>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</si>
  <si>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</si>
  <si>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</si>
  <si>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</si>
  <si>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</si>
  <si>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</si>
  <si>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</si>
  <si>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</si>
  <si>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</si>
  <si>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</si>
  <si>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</si>
  <si>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</si>
  <si>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</si>
  <si>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</si>
  <si>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</si>
  <si>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</si>
  <si>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</si>
  <si>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</si>
  <si>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</si>
  <si>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</si>
  <si>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</si>
  <si>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</si>
  <si>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</si>
  <si>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</si>
  <si>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</si>
  <si>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</si>
  <si>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</si>
  <si>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</si>
  <si>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</si>
  <si>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</si>
  <si>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</si>
  <si>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</si>
  <si>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</si>
  <si>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</si>
  <si>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</si>
  <si>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</si>
  <si>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</si>
  <si>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</si>
  <si>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</si>
  <si>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</si>
  <si>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</si>
  <si>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</si>
  <si>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</si>
  <si>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</si>
  <si>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</si>
  <si>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</si>
  <si>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</si>
  <si>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</si>
  <si>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</si>
  <si>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</si>
  <si>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</si>
  <si>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</si>
  <si>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</si>
  <si>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</si>
  <si>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</si>
  <si>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</si>
  <si>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</si>
  <si>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</si>
  <si>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</si>
  <si>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</si>
  <si>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</si>
  <si>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</si>
  <si>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</si>
  <si>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</si>
  <si>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</si>
  <si>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</si>
  <si>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</si>
  <si>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</si>
  <si>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</si>
  <si>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</si>
  <si>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</si>
  <si>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</si>
  <si>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</si>
  <si>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</si>
  <si>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</si>
  <si>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</si>
  <si>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</si>
  <si>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</si>
  <si>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</si>
  <si>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</si>
  <si>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</si>
  <si>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</si>
  <si>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</si>
  <si>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</si>
  <si>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</si>
  <si>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</si>
  <si>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</si>
  <si>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</si>
  <si>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</si>
  <si>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</si>
  <si>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</si>
  <si>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</si>
  <si>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</si>
  <si>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</si>
  <si>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</si>
  <si>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</si>
  <si>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</si>
  <si>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</si>
  <si>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</si>
  <si>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</si>
  <si>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</si>
  <si>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</si>
  <si>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</si>
  <si>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</si>
  <si>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</si>
  <si>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</si>
  <si>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</si>
  <si>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</si>
  <si>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</si>
  <si>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</si>
  <si>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</si>
  <si>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</si>
  <si>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</si>
  <si>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</si>
  <si>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</si>
  <si>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</si>
  <si>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</si>
  <si>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</si>
  <si>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</si>
  <si>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</si>
  <si>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</si>
  <si>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</si>
  <si>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</si>
  <si>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</si>
  <si>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</si>
  <si>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</si>
  <si>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</si>
  <si>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</si>
  <si>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</si>
  <si>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</si>
  <si>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</si>
  <si>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</si>
  <si>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</si>
  <si>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</si>
  <si>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</si>
  <si>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</si>
  <si>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</si>
  <si>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</si>
  <si>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</si>
  <si>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</si>
  <si>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</si>
  <si>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</si>
  <si>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</si>
  <si>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</si>
  <si>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</si>
  <si>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</si>
  <si>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</si>
  <si>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</si>
  <si>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</si>
  <si>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</si>
  <si>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</si>
  <si>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</si>
  <si>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</si>
  <si>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</si>
  <si>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</si>
  <si>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</si>
  <si>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</si>
  <si>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</si>
  <si>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</si>
  <si>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</si>
  <si>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</si>
  <si>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</si>
  <si>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</si>
  <si>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</si>
  <si>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</si>
  <si>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</si>
  <si>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</si>
  <si>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</si>
  <si>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</si>
  <si>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</si>
  <si>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</si>
  <si>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</si>
  <si>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</si>
  <si>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</si>
  <si>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</si>
  <si>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</si>
  <si>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</si>
  <si>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</si>
  <si>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</si>
  <si>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</si>
  <si>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</si>
  <si>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</si>
  <si>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</si>
  <si>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</si>
  <si>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</si>
  <si>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</si>
  <si>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</si>
  <si>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</si>
  <si>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</si>
  <si>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</si>
  <si>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</si>
  <si>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</si>
  <si>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</si>
  <si>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</si>
  <si>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</si>
  <si>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</si>
  <si>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</si>
  <si>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</si>
  <si>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</si>
  <si>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</si>
  <si>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</si>
  <si>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</si>
  <si>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</si>
  <si>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</si>
  <si>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</si>
  <si>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</si>
  <si>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</si>
  <si>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</si>
  <si>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</si>
  <si>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</si>
  <si>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</si>
  <si>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</si>
  <si>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</si>
  <si>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</si>
  <si>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</si>
  <si>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</si>
  <si>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</si>
  <si>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</si>
  <si>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</si>
  <si>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</si>
  <si>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</si>
  <si>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</si>
  <si>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</si>
  <si>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</si>
  <si>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</si>
  <si>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</si>
  <si>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</si>
  <si>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</si>
  <si>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</si>
  <si>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</si>
  <si>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</si>
  <si>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</si>
  <si>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</si>
  <si>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</si>
  <si>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</si>
  <si>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</si>
  <si>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</si>
  <si>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</si>
  <si>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</si>
  <si>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</si>
  <si>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</si>
  <si>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</si>
  <si>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</si>
  <si>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</si>
  <si>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</si>
  <si>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</si>
  <si>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</si>
  <si>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</si>
  <si>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</si>
  <si>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</si>
  <si>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</si>
  <si>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</si>
  <si>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</si>
  <si>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</si>
  <si>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</si>
  <si>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</si>
  <si>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</si>
  <si>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</si>
  <si>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</si>
  <si>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</si>
  <si>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</si>
  <si>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</si>
  <si>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</si>
  <si>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</si>
  <si>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</si>
  <si>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</si>
  <si>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</si>
  <si>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</si>
  <si>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</si>
  <si>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</si>
  <si>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</si>
  <si>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</si>
  <si>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</si>
  <si>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</si>
  <si>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</si>
  <si>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</si>
  <si>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</si>
  <si>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</si>
  <si>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</si>
  <si>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</si>
  <si>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</si>
  <si>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</si>
  <si>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</si>
  <si>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</si>
  <si>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</si>
  <si>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</si>
  <si>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</si>
  <si>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</si>
  <si>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</si>
  <si>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</si>
  <si>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</si>
  <si>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</si>
  <si>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</si>
  <si>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</si>
  <si>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</si>
  <si>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</si>
  <si>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</si>
  <si>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</si>
  <si>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</si>
  <si>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</si>
  <si>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</si>
  <si>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</si>
  <si>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</si>
  <si>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</si>
  <si>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</si>
  <si>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</si>
  <si>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</si>
  <si>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</si>
  <si>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</si>
  <si>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</si>
  <si>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</si>
  <si>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</si>
  <si>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</si>
  <si>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</si>
  <si>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</si>
  <si>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</si>
  <si>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</si>
  <si>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</si>
  <si>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</si>
  <si>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</si>
  <si>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</si>
  <si>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</si>
  <si>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</si>
  <si>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</si>
  <si>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</si>
  <si>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</si>
  <si>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</si>
  <si>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</si>
  <si>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</si>
  <si>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</si>
  <si>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</si>
  <si>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</si>
  <si>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</si>
  <si>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</si>
  <si>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</si>
  <si>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</si>
  <si>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</si>
  <si>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</si>
  <si>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</si>
  <si>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</si>
  <si>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</si>
  <si>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</si>
  <si>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</si>
  <si>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</si>
  <si>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</si>
  <si>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</si>
  <si>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</si>
  <si>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</si>
  <si>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</si>
  <si>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</si>
  <si>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</si>
  <si>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</si>
  <si>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</si>
  <si>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</si>
  <si>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</si>
  <si>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</si>
  <si>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</si>
  <si>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</si>
  <si>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</si>
  <si>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</si>
  <si>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</si>
  <si>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</si>
  <si>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</si>
  <si>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</si>
  <si>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</si>
  <si>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</si>
  <si>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</si>
  <si>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</si>
  <si>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</si>
  <si>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</si>
  <si>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</si>
  <si>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</si>
  <si>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</si>
  <si>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</si>
  <si>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</si>
  <si>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</si>
  <si>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</si>
  <si>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</si>
  <si>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</si>
  <si>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</si>
  <si>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</si>
  <si>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</si>
  <si>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</si>
  <si>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</si>
  <si>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</si>
  <si>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</si>
  <si>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</si>
  <si>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</si>
  <si>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</si>
  <si>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</si>
  <si>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</si>
  <si>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</si>
  <si>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</si>
  <si>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</si>
  <si>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</si>
  <si>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</si>
  <si>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</si>
  <si>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</si>
  <si>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</si>
  <si>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</si>
  <si>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</si>
  <si>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</si>
  <si>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</si>
  <si>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</si>
  <si>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</si>
  <si>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</si>
  <si>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</si>
  <si>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</si>
  <si>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</si>
  <si>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</si>
  <si>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</si>
  <si>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</si>
  <si>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</si>
  <si>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</si>
  <si>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</si>
  <si>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</si>
  <si>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</si>
  <si>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</si>
  <si>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</si>
  <si>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</si>
  <si>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</si>
  <si>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</si>
  <si>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</si>
  <si>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</si>
  <si>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</si>
  <si>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</si>
  <si>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</si>
  <si>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</si>
  <si>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</si>
  <si>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</si>
  <si>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</si>
  <si>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</si>
  <si>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</si>
  <si>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</si>
  <si>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</si>
  <si>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</si>
  <si>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</si>
  <si>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</si>
  <si>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</si>
  <si>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</si>
  <si>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</si>
  <si>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</si>
  <si>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</si>
  <si>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</si>
  <si>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</si>
  <si>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</si>
  <si>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</si>
  <si>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</si>
  <si>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</si>
  <si>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</si>
  <si>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</si>
  <si>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</si>
  <si>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</si>
  <si>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</si>
  <si>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</si>
  <si>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</si>
  <si>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</si>
  <si>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</si>
  <si>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</si>
  <si>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</si>
  <si>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</si>
  <si>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</si>
  <si>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</si>
  <si>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</si>
  <si>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</si>
  <si>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</si>
  <si>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</si>
  <si>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</si>
  <si>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</si>
  <si>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</si>
  <si>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</si>
  <si>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</si>
  <si>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</si>
  <si>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</si>
  <si>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</si>
  <si>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</si>
  <si>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</si>
  <si>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</si>
  <si>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</si>
  <si>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</si>
  <si>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</si>
  <si>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</si>
  <si>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</si>
  <si>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</si>
  <si>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</si>
  <si>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</si>
  <si>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</si>
  <si>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</si>
  <si>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</si>
  <si>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</si>
  <si>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</si>
  <si>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</si>
  <si>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</si>
  <si>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</si>
  <si>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</si>
  <si>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</si>
  <si>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</si>
  <si>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</si>
  <si>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</si>
  <si>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</si>
  <si>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</si>
  <si>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</si>
  <si>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</si>
  <si>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</si>
  <si>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</si>
  <si>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</si>
  <si>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</si>
  <si>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</si>
  <si>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</si>
  <si>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</si>
  <si>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</si>
  <si>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</si>
  <si>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</si>
  <si>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</si>
  <si>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</si>
  <si>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</si>
  <si>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</si>
  <si>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</si>
  <si>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</si>
  <si>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</si>
  <si>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</si>
  <si>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</si>
  <si>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</si>
  <si>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</si>
  <si>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</si>
  <si>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</si>
  <si>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</si>
  <si>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</si>
  <si>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</si>
  <si>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</si>
  <si>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</si>
  <si>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</si>
  <si>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</si>
  <si>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</si>
  <si>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</si>
  <si>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</si>
  <si>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</si>
  <si>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</si>
  <si>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</si>
  <si>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</si>
  <si>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</si>
  <si>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</si>
  <si>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</si>
  <si>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</si>
  <si>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</si>
  <si>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</si>
  <si>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</si>
  <si>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</si>
  <si>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</si>
  <si>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</si>
  <si>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</si>
  <si>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</si>
  <si>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</si>
  <si>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</si>
  <si>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</si>
  <si>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</si>
  <si>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</si>
  <si>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</si>
  <si>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</si>
  <si>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</si>
  <si>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</si>
  <si>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</si>
  <si>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</si>
  <si>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</si>
  <si>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</si>
  <si>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</si>
  <si>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</si>
  <si>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</si>
  <si>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</si>
  <si>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</si>
  <si>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</si>
  <si>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</si>
  <si>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</si>
  <si>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</si>
  <si>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</si>
  <si>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</si>
  <si>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</si>
  <si>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</si>
  <si>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</si>
  <si>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</si>
  <si>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</si>
  <si>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</si>
  <si>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</si>
  <si>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</si>
  <si>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</si>
  <si>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</si>
  <si>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</si>
  <si>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</si>
  <si>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</si>
  <si>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</si>
  <si>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</si>
  <si>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</si>
  <si>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</si>
  <si>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</si>
  <si>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</si>
  <si>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</si>
  <si>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</si>
  <si>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</si>
  <si>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</si>
  <si>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</si>
  <si>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</si>
  <si>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</si>
  <si>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</si>
  <si>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</si>
  <si>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</si>
  <si>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</si>
  <si>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</si>
  <si>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</si>
  <si>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</si>
  <si>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</si>
  <si>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</si>
  <si>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</si>
  <si>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</si>
  <si>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</si>
  <si>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</si>
  <si>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</si>
  <si>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</si>
  <si>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</si>
  <si>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</si>
  <si>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</si>
  <si>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</si>
  <si>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</si>
  <si>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</si>
  <si>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</si>
  <si>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</si>
  <si>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</si>
  <si>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</si>
  <si>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</si>
  <si>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</si>
  <si>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</si>
  <si>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</si>
  <si>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</si>
  <si>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</si>
  <si>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</si>
  <si>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</si>
  <si>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</si>
  <si>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</si>
  <si>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</si>
  <si>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</si>
  <si>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</si>
  <si>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</si>
  <si>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</si>
  <si>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</si>
  <si>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</si>
  <si>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</si>
  <si>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</si>
  <si>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</si>
  <si>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</si>
  <si>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</si>
  <si>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</si>
  <si>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</si>
  <si>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</si>
  <si>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</si>
  <si>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</si>
  <si>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</si>
  <si>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</si>
  <si>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</si>
  <si>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</si>
  <si>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</si>
  <si>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</si>
  <si>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</si>
  <si>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</si>
  <si>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</si>
  <si>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</si>
  <si>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</si>
  <si>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</si>
  <si>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</si>
  <si>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</si>
  <si>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</si>
  <si>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</si>
  <si>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</si>
  <si>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</si>
  <si>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</si>
  <si>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</si>
  <si>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</si>
  <si>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</si>
  <si>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</si>
  <si>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</si>
  <si>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</si>
  <si>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</si>
  <si>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</si>
  <si>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</si>
  <si>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</si>
  <si>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</si>
  <si>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</si>
  <si>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</si>
  <si>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</si>
  <si>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</si>
  <si>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</si>
  <si>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</si>
  <si>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</si>
  <si>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</si>
  <si>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</si>
  <si>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</si>
  <si>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</si>
  <si>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</si>
  <si>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</si>
  <si>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</si>
  <si>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</si>
  <si>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</si>
  <si>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</si>
  <si>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</si>
  <si>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</si>
  <si>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</si>
  <si>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</si>
  <si>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</si>
  <si>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</si>
  <si>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</si>
  <si>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</si>
  <si>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</si>
  <si>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</si>
  <si>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</si>
  <si>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</si>
  <si>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</si>
  <si>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</si>
  <si>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</si>
  <si>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</si>
  <si>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</si>
  <si>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</si>
  <si>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</si>
  <si>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</si>
  <si>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</si>
  <si>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</si>
  <si>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</si>
  <si>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</si>
  <si>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</si>
  <si>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</si>
  <si>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</si>
  <si>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</si>
  <si>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</si>
  <si>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</si>
  <si>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</si>
  <si>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</si>
  <si>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</si>
  <si>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</si>
  <si>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</si>
  <si>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</si>
  <si>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</si>
  <si>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</si>
  <si>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</si>
  <si>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</si>
  <si>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</si>
  <si>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</si>
  <si>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</si>
  <si>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</si>
  <si>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</si>
  <si>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</si>
  <si>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</si>
  <si>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</si>
  <si>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</si>
  <si>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</si>
  <si>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</si>
  <si>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</si>
  <si>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</si>
  <si>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</si>
  <si>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</si>
  <si>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</si>
  <si>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</si>
  <si>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</si>
  <si>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</si>
  <si>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</si>
  <si>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</si>
  <si>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</si>
  <si>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</si>
  <si>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</si>
  <si>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</si>
  <si>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</si>
  <si>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</si>
  <si>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</si>
  <si>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</si>
  <si>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</si>
  <si>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</si>
  <si>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</si>
  <si>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</si>
  <si>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</si>
  <si>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</si>
  <si>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</si>
  <si>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</si>
  <si>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</si>
  <si>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</si>
  <si>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</si>
  <si>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</si>
  <si>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</si>
  <si>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</si>
  <si>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</si>
  <si>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</si>
  <si>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</si>
  <si>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</si>
  <si>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</si>
  <si>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</si>
  <si>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</si>
  <si>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</si>
  <si>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</si>
  <si>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</si>
  <si>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</si>
  <si>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</si>
  <si>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</si>
  <si>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</si>
  <si>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</si>
  <si>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</si>
  <si>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</si>
  <si>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</si>
  <si>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</si>
  <si>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</si>
  <si>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</si>
  <si>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</si>
  <si>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</si>
  <si>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</si>
  <si>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</si>
  <si>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</si>
  <si>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</si>
  <si>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</si>
  <si>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</si>
  <si>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</si>
  <si>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</si>
  <si>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</si>
  <si>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</si>
  <si>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</si>
  <si>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</si>
  <si>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</si>
  <si>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</si>
  <si>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</si>
  <si>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</si>
  <si>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</si>
  <si>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</si>
  <si>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</si>
  <si>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</si>
  <si>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</si>
  <si>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</si>
  <si>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</si>
  <si>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</si>
  <si>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</si>
  <si>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</si>
  <si>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</si>
  <si>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</si>
  <si>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</si>
  <si>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</si>
  <si>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</si>
  <si>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</si>
  <si>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</si>
  <si>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</si>
  <si>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</si>
  <si>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</si>
  <si>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</si>
  <si>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</si>
  <si>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</si>
  <si>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</si>
  <si>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</si>
  <si>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</si>
  <si>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</si>
  <si>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</si>
  <si>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</si>
  <si>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</si>
  <si>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</si>
  <si>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</si>
  <si>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</si>
  <si>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</si>
  <si>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</si>
  <si>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</si>
  <si>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</si>
  <si>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</si>
  <si>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</si>
  <si>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</si>
  <si>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</si>
  <si>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</si>
  <si>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</si>
  <si>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</si>
  <si>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</si>
  <si>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</si>
  <si>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</si>
  <si>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</si>
  <si>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</si>
  <si>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</si>
  <si>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</si>
  <si>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</si>
  <si>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</si>
  <si>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</si>
  <si>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</si>
  <si>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</si>
  <si>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</si>
  <si>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</si>
  <si>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</si>
  <si>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</si>
  <si>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</si>
  <si>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</si>
  <si>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</si>
  <si>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</si>
  <si>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</si>
  <si>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</si>
  <si>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</si>
  <si>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</si>
  <si>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</si>
  <si>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</si>
  <si>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</si>
  <si>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</si>
  <si>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</si>
  <si>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</si>
  <si>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</si>
  <si>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</si>
  <si>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</si>
  <si>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</si>
  <si>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</si>
  <si>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</si>
  <si>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</si>
  <si>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</si>
  <si>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</si>
  <si>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</si>
  <si>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</si>
  <si>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</si>
  <si>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</si>
  <si>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</si>
  <si>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</si>
  <si>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</si>
  <si>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</si>
  <si>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</si>
  <si>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</si>
  <si>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</si>
  <si>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</si>
  <si>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</si>
  <si>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</si>
  <si>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</si>
  <si>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</si>
  <si>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</si>
  <si>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</si>
  <si>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</si>
  <si>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</si>
  <si>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</si>
  <si>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</si>
  <si>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</si>
  <si>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</si>
  <si>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</si>
  <si>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</si>
  <si>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</si>
  <si>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</si>
  <si>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</si>
  <si>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</si>
  <si>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</si>
  <si>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</si>
  <si>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</si>
  <si>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</si>
  <si>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</si>
  <si>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</si>
  <si>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</si>
  <si>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</si>
  <si>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</si>
  <si>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</si>
  <si>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</si>
  <si>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</si>
  <si>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</si>
  <si>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</si>
  <si>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</si>
  <si>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</si>
  <si>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</si>
  <si>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</si>
  <si>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</si>
  <si>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</si>
  <si>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</si>
  <si>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</si>
  <si>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</si>
  <si>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</si>
  <si>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</si>
  <si>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</si>
  <si>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</si>
  <si>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</si>
  <si>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</si>
  <si>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</si>
  <si>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</si>
  <si>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</si>
  <si>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</si>
  <si>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</si>
  <si>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</si>
  <si>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</si>
  <si>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</si>
  <si>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</si>
  <si>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</si>
  <si>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</si>
  <si>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</si>
  <si>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</si>
  <si>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</si>
  <si>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</si>
  <si>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</si>
  <si>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</si>
  <si>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</si>
  <si>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</si>
  <si>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</si>
  <si>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</si>
  <si>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</si>
  <si>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</si>
  <si>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</si>
  <si>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</si>
  <si>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</si>
  <si>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</si>
  <si>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</si>
  <si>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</si>
  <si>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</si>
  <si>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</si>
  <si>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</si>
  <si>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</si>
  <si>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</si>
  <si>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</si>
  <si>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</si>
  <si>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</si>
  <si>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</si>
  <si>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</si>
  <si>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</si>
  <si>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</si>
  <si>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</si>
  <si>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</si>
  <si>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</si>
  <si>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</si>
  <si>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</si>
  <si>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</si>
  <si>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</si>
  <si>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</si>
  <si>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</si>
  <si>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</si>
  <si>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</si>
  <si>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</si>
  <si>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</si>
  <si>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</si>
  <si>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</si>
  <si>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</si>
  <si>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</si>
  <si>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</si>
  <si>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</si>
  <si>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</si>
  <si>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</si>
  <si>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</si>
  <si>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</si>
  <si>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</si>
  <si>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</si>
  <si>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</si>
  <si>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</si>
  <si>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</si>
  <si>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</si>
  <si>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</si>
  <si>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</si>
  <si>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</si>
  <si>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</si>
  <si>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</si>
  <si>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</si>
  <si>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</si>
  <si>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</si>
  <si>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</si>
  <si>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</si>
  <si>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</si>
  <si>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</si>
  <si>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</si>
  <si>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</si>
  <si>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</si>
  <si>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</si>
  <si>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</si>
  <si>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</si>
  <si>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</si>
  <si>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</si>
  <si>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</si>
  <si>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</si>
  <si>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</si>
  <si>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</si>
  <si>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</si>
  <si>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</si>
  <si>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</si>
  <si>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</si>
  <si>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</si>
  <si>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</si>
  <si>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</si>
  <si>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</si>
  <si>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</si>
  <si>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</si>
  <si>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</si>
  <si>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</si>
  <si>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</si>
  <si>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</si>
  <si>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</si>
  <si>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</si>
  <si>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</si>
  <si>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</si>
  <si>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</si>
  <si>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</si>
  <si>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</si>
  <si>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</si>
  <si>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</si>
  <si>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</si>
  <si>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</si>
  <si>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</si>
  <si>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</si>
  <si>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</si>
  <si>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</si>
  <si>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</si>
  <si>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</si>
  <si>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</si>
  <si>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</si>
  <si>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</si>
  <si>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</si>
  <si>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</si>
  <si>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</si>
  <si>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</si>
  <si>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</si>
  <si>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</si>
  <si>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</si>
  <si>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</si>
  <si>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</si>
  <si>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</si>
  <si>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</si>
  <si>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</si>
  <si>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</si>
  <si>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</si>
  <si>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</si>
  <si>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</si>
  <si>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</si>
  <si>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</si>
  <si>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</si>
  <si>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</si>
  <si>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</si>
  <si>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</si>
  <si>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</si>
  <si>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</si>
  <si>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</si>
  <si>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</si>
  <si>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</si>
  <si>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</si>
  <si>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</si>
  <si>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</si>
  <si>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</si>
  <si>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</si>
  <si>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</si>
  <si>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</si>
  <si>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</si>
  <si>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</si>
  <si>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</si>
  <si>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</si>
  <si>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</si>
  <si>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</si>
  <si>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</si>
  <si>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</si>
  <si>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</si>
  <si>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</si>
  <si>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</si>
  <si>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</si>
  <si>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</si>
  <si>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</si>
  <si>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</si>
  <si>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</si>
  <si>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</si>
  <si>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</si>
  <si>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</si>
  <si>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</si>
  <si>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</si>
  <si>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</si>
  <si>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</si>
  <si>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</si>
  <si>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</si>
  <si>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</si>
  <si>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</si>
  <si>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</si>
  <si>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</si>
  <si>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</si>
  <si>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</si>
  <si>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</si>
  <si>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</si>
  <si>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</si>
  <si>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</si>
  <si>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</si>
  <si>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</si>
  <si>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</si>
  <si>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</si>
  <si>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</si>
  <si>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</si>
  <si>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</si>
  <si>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</si>
  <si>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</si>
  <si>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</si>
  <si>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</si>
  <si>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</si>
  <si>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</si>
  <si>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</si>
  <si>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</si>
  <si>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</si>
  <si>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</si>
  <si>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</si>
  <si>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</si>
  <si>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</si>
  <si>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</si>
  <si>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</si>
  <si>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</si>
  <si>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</si>
  <si>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</si>
  <si>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</si>
  <si>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</si>
  <si>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</si>
  <si>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</si>
  <si>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</si>
  <si>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</si>
  <si>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</si>
  <si>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</si>
  <si>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</si>
  <si>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</si>
  <si>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</si>
  <si>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</si>
  <si>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</si>
  <si>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</si>
  <si>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</si>
  <si>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</si>
  <si>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</si>
  <si>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</si>
  <si>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</si>
  <si>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</si>
  <si>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</si>
  <si>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</si>
  <si>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</si>
  <si>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</si>
  <si>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</si>
  <si>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</si>
  <si>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</si>
  <si>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</si>
  <si>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</si>
  <si>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</si>
  <si>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</si>
  <si>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</si>
  <si>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</si>
  <si>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</si>
  <si>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</si>
  <si>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</si>
  <si>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</si>
  <si>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</si>
  <si>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</si>
  <si>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</si>
  <si>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</si>
  <si>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</si>
  <si>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</si>
  <si>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</si>
  <si>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</si>
  <si>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</si>
  <si>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</si>
  <si>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</si>
  <si>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</si>
  <si>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</si>
  <si>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</si>
  <si>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</si>
  <si>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</si>
  <si>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</si>
  <si>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</si>
  <si>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</si>
  <si>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</si>
  <si>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</si>
  <si>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</si>
  <si>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</si>
  <si>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</si>
  <si>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</si>
  <si>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</si>
  <si>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</si>
  <si>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</si>
  <si>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</si>
  <si>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</si>
  <si>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</si>
  <si>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</si>
  <si>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</si>
  <si>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</si>
  <si>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</si>
  <si>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</si>
  <si>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</si>
  <si>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</si>
  <si>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</si>
  <si>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</si>
  <si>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</si>
  <si>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</si>
  <si>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</si>
  <si>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</si>
  <si>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</si>
  <si>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</si>
  <si>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</si>
  <si>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</si>
  <si>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</si>
  <si>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</si>
  <si>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</si>
  <si>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</si>
  <si>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</si>
  <si>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</si>
  <si>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</si>
  <si>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</si>
  <si>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</si>
  <si>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</si>
  <si>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</si>
  <si>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</si>
  <si>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</si>
  <si>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</si>
  <si>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</si>
  <si>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</si>
  <si>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</si>
  <si>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</si>
  <si>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</si>
  <si>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</si>
  <si>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</si>
  <si>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</si>
  <si>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</si>
  <si>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</si>
  <si>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</si>
  <si>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</si>
  <si>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</si>
  <si>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</si>
  <si>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</si>
  <si>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</si>
  <si>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</si>
  <si>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</si>
  <si>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</si>
  <si>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</si>
  <si>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</si>
  <si>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</si>
  <si>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</si>
  <si>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</si>
  <si>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</si>
  <si>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</si>
  <si>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</si>
  <si>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</si>
  <si>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</si>
  <si>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</si>
  <si>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</si>
  <si>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</si>
  <si>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</si>
  <si>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</si>
  <si>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</si>
  <si>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</si>
  <si>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</si>
  <si>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</si>
  <si>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</si>
  <si>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</si>
  <si>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</si>
  <si>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</si>
  <si>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</si>
  <si>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</si>
  <si>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</si>
  <si>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</si>
  <si>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</si>
  <si>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</si>
  <si>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</si>
  <si>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</si>
  <si>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</si>
  <si>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</si>
  <si>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</si>
  <si>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</si>
  <si>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</si>
  <si>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</si>
  <si>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</si>
  <si>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</si>
  <si>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</si>
  <si>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</si>
  <si>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</si>
  <si>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</si>
  <si>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</si>
  <si>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</si>
  <si>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</si>
  <si>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</si>
  <si>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</si>
  <si>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</si>
  <si>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</si>
  <si>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</si>
  <si>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</si>
  <si>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</si>
  <si>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</si>
  <si>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</si>
  <si>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</si>
  <si>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</si>
  <si>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</si>
  <si>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</si>
  <si>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</si>
  <si>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</si>
  <si>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</si>
  <si>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</si>
  <si>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</si>
  <si>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</si>
  <si>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</si>
  <si>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</si>
  <si>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</si>
  <si>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</si>
  <si>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</si>
  <si>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</si>
  <si>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</si>
  <si>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</si>
  <si>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</si>
  <si>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</si>
  <si>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</si>
  <si>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</si>
  <si>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</si>
  <si>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</si>
  <si>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</si>
  <si>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</si>
  <si>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</si>
  <si>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</si>
  <si>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</si>
  <si>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</si>
  <si>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</si>
  <si>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</si>
  <si>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</si>
  <si>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</si>
  <si>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</si>
  <si>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</si>
  <si>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</si>
  <si>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</si>
  <si>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</si>
  <si>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</si>
  <si>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</si>
  <si>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</si>
  <si>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</si>
  <si>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</si>
  <si>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</si>
  <si>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</si>
  <si>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</si>
  <si>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</si>
  <si>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</si>
  <si>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</si>
  <si>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</si>
  <si>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</si>
  <si>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</si>
  <si>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</si>
  <si>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</si>
  <si>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</si>
  <si>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</si>
  <si>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</si>
  <si>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</si>
  <si>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</si>
  <si>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</si>
  <si>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</si>
  <si>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</si>
  <si>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</si>
  <si>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</si>
  <si>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</si>
  <si>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</si>
  <si>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</si>
  <si>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</si>
  <si>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</si>
  <si>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</si>
  <si>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</si>
  <si>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</si>
  <si>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</si>
  <si>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</si>
  <si>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</si>
  <si>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</si>
  <si>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</si>
  <si>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</si>
  <si>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</si>
  <si>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</si>
  <si>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</si>
  <si>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</si>
  <si>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</si>
  <si>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</si>
  <si>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</si>
  <si>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</si>
  <si>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</si>
  <si>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</si>
  <si>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</si>
  <si>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</si>
  <si>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</si>
  <si>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</si>
  <si>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</si>
  <si>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</si>
  <si>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</si>
  <si>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</si>
  <si>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</si>
  <si>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</si>
  <si>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</si>
  <si>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</si>
  <si>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</si>
  <si>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</si>
  <si>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</si>
  <si>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</si>
  <si>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</si>
  <si>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</si>
  <si>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</si>
  <si>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</si>
  <si>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</si>
  <si>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</si>
  <si>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</si>
  <si>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</si>
  <si>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</si>
  <si>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</si>
  <si>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</si>
  <si>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</si>
  <si>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</si>
  <si>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</si>
  <si>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</si>
  <si>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</si>
  <si>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</si>
  <si>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</si>
  <si>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</si>
  <si>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</si>
  <si>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</si>
  <si>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</si>
  <si>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</si>
  <si>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</si>
  <si>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</si>
  <si>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</si>
  <si>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</si>
  <si>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</si>
  <si>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</si>
  <si>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</si>
  <si>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</si>
  <si>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</si>
  <si>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</si>
  <si>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</si>
  <si>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</si>
  <si>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</si>
  <si>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</si>
  <si>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</si>
  <si>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</si>
  <si>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</si>
  <si>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</si>
  <si>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</si>
  <si>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</si>
  <si>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</si>
  <si>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</si>
  <si>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</si>
  <si>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</si>
  <si>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</si>
  <si>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</si>
  <si>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</si>
  <si>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</si>
  <si>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</si>
  <si>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</si>
  <si>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</si>
  <si>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</si>
  <si>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</si>
  <si>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</si>
  <si>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</si>
  <si>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</si>
  <si>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</si>
  <si>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</si>
  <si>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</si>
  <si>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</si>
  <si>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</si>
  <si>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</si>
  <si>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</si>
  <si>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</si>
  <si>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</si>
  <si>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</si>
  <si>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</si>
  <si>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</si>
  <si>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</si>
  <si>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</si>
  <si>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</si>
  <si>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</si>
  <si>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</si>
  <si>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</si>
  <si>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</si>
  <si>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</si>
  <si>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</si>
  <si>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</si>
  <si>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</si>
  <si>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</si>
  <si>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</si>
  <si>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</si>
  <si>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</si>
  <si>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</si>
  <si>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</si>
  <si>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</si>
  <si>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</si>
  <si>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</si>
  <si>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</si>
  <si>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</si>
  <si>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</si>
  <si>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</si>
  <si>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</si>
  <si>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</si>
  <si>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</si>
  <si>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</si>
  <si>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</si>
  <si>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</si>
  <si>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</si>
  <si>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</si>
  <si>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</si>
  <si>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</si>
  <si>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</si>
  <si>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</si>
  <si>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</si>
  <si>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</si>
  <si>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</si>
  <si>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</si>
  <si>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</si>
  <si>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</si>
  <si>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</si>
  <si>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</si>
  <si>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</si>
  <si>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</si>
  <si>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</si>
  <si>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</si>
  <si>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</si>
  <si>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</si>
  <si>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</si>
  <si>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</si>
  <si>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</si>
  <si>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</si>
  <si>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</si>
  <si>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</si>
  <si>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</si>
  <si>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</si>
  <si>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</si>
  <si>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</si>
  <si>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</si>
  <si>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</si>
  <si>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</si>
  <si>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</si>
  <si>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</si>
  <si>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</si>
  <si>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</si>
  <si>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</si>
  <si>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</si>
  <si>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</si>
  <si>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</si>
  <si>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</si>
  <si>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</si>
  <si>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</si>
  <si>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</si>
  <si>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</si>
  <si>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</si>
  <si>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</si>
  <si>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</si>
  <si>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</si>
  <si>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</si>
  <si>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</si>
  <si>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</si>
  <si>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</si>
  <si>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</si>
  <si>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</si>
  <si>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</si>
  <si>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</si>
  <si>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</si>
  <si>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</si>
  <si>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</si>
  <si>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</si>
  <si>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</si>
  <si>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</si>
  <si>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</si>
  <si>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</si>
  <si>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</si>
  <si>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</si>
  <si>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</si>
  <si>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</si>
  <si>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</si>
  <si>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</si>
  <si>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</si>
  <si>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</si>
  <si>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</si>
  <si>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</si>
  <si>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</si>
  <si>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</si>
  <si>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</si>
  <si>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</si>
  <si>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</si>
  <si>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</si>
  <si>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</si>
  <si>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</si>
  <si>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</si>
  <si>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</si>
  <si>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</si>
  <si>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</si>
  <si>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</si>
  <si>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</si>
  <si>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</si>
  <si>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</si>
  <si>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</si>
  <si>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</si>
  <si>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</si>
  <si>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</si>
  <si>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</si>
  <si>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</si>
  <si>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</si>
  <si>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</si>
  <si>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</si>
  <si>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</si>
  <si>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</si>
  <si>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</si>
  <si>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</si>
  <si>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</si>
  <si>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</si>
  <si>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</si>
  <si>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</si>
  <si>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</si>
  <si>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</si>
  <si>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</si>
  <si>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</si>
  <si>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</si>
  <si>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</si>
  <si>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</si>
  <si>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</si>
  <si>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</si>
  <si>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</si>
  <si>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</si>
  <si>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</si>
  <si>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</si>
  <si>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</si>
  <si>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</si>
  <si>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</si>
  <si>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</si>
  <si>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</si>
  <si>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</si>
  <si>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</si>
  <si>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</si>
  <si>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</si>
  <si>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</si>
  <si>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</si>
  <si>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</si>
  <si>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</si>
  <si>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</si>
  <si>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</si>
  <si>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</si>
  <si>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</si>
  <si>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</si>
  <si>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</si>
  <si>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</si>
  <si>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</si>
  <si>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</si>
  <si>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</si>
  <si>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</si>
  <si>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</si>
  <si>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</si>
  <si>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</si>
  <si>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</si>
  <si>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</si>
  <si>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</si>
  <si>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</si>
  <si>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</si>
  <si>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</si>
  <si>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</si>
  <si>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</si>
  <si>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</si>
  <si>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</si>
  <si>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</si>
  <si>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</si>
  <si>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</si>
  <si>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</si>
  <si>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</si>
  <si>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</si>
  <si>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</si>
  <si>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</si>
  <si>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</si>
  <si>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</si>
  <si>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</si>
  <si>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</si>
  <si>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</si>
  <si>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</si>
  <si>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</si>
  <si>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</si>
  <si>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</si>
  <si>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</si>
  <si>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</si>
  <si>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</si>
  <si>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</si>
  <si>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</si>
  <si>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</si>
  <si>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</si>
  <si>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</si>
  <si>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</si>
  <si>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</si>
  <si>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</si>
  <si>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</si>
  <si>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</si>
  <si>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</si>
  <si>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</si>
  <si>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</si>
  <si>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</si>
  <si>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</si>
  <si>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</si>
  <si>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</si>
  <si>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</si>
  <si>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</si>
  <si>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</si>
  <si>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</si>
  <si>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</si>
  <si>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</si>
  <si>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</si>
  <si>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</si>
  <si>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</si>
  <si>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</si>
  <si>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</si>
  <si>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</si>
  <si>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</si>
  <si>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</si>
  <si>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</si>
  <si>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</si>
  <si>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</si>
  <si>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</si>
  <si>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</si>
  <si>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</si>
  <si>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</si>
  <si>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</si>
  <si>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</si>
  <si>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</si>
  <si>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</si>
  <si>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</si>
  <si>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</si>
  <si>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</si>
  <si>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</si>
  <si>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</si>
  <si>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</si>
  <si>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</si>
  <si>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</si>
  <si>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</si>
  <si>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</si>
  <si>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</si>
  <si>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</si>
  <si>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</si>
  <si>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</si>
  <si>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</si>
  <si>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</si>
  <si>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</si>
  <si>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</si>
  <si>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</si>
  <si>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</si>
  <si>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</si>
  <si>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</si>
  <si>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</si>
  <si>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</si>
  <si>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</si>
  <si>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</si>
  <si>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</si>
  <si>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</si>
  <si>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</si>
  <si>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</si>
  <si>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</si>
  <si>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</si>
  <si>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</si>
  <si>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</si>
  <si>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</si>
  <si>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</si>
  <si>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</si>
  <si>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</si>
  <si>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</si>
  <si>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</si>
  <si>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</si>
  <si>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</si>
  <si>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</si>
  <si>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</si>
  <si>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</si>
  <si>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</si>
  <si>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</si>
  <si>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</si>
  <si>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</si>
  <si>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</si>
  <si>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</si>
  <si>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</si>
  <si>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</si>
  <si>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</si>
  <si>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</si>
  <si>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</si>
  <si>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</si>
  <si>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</si>
  <si>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</si>
  <si>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</si>
  <si>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</si>
  <si>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</si>
  <si>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</si>
  <si>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</si>
  <si>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</si>
  <si>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</si>
  <si>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</si>
  <si>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</si>
  <si>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</si>
  <si>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</si>
  <si>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</si>
  <si>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</si>
  <si>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</si>
  <si>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</si>
  <si>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</si>
  <si>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</si>
  <si>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</si>
  <si>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</si>
  <si>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</si>
  <si>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</si>
  <si>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</si>
  <si>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</si>
  <si>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</si>
  <si>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</si>
  <si>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</si>
  <si>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</si>
  <si>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</si>
  <si>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</si>
  <si>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</si>
  <si>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</si>
  <si>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</si>
  <si>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</si>
  <si>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</si>
  <si>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</si>
  <si>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</si>
  <si>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</si>
  <si>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</si>
  <si>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</si>
  <si>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</si>
  <si>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</si>
  <si>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</si>
  <si>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</si>
  <si>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</si>
  <si>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</si>
  <si>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</si>
  <si>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</si>
  <si>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</si>
  <si>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</si>
  <si>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</si>
  <si>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</si>
  <si>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</si>
  <si>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</si>
  <si>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</si>
  <si>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</si>
  <si>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</si>
  <si>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</si>
  <si>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</si>
  <si>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</si>
  <si>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</si>
  <si>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</si>
  <si>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</si>
  <si>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</si>
  <si>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</si>
  <si>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</si>
  <si>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</si>
  <si>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</si>
  <si>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</si>
  <si>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</si>
  <si>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</si>
  <si>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</si>
  <si>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</si>
  <si>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</si>
  <si>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</si>
  <si>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</si>
  <si>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</si>
  <si>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</si>
  <si>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</si>
  <si>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</si>
  <si>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</si>
  <si>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</si>
  <si>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</si>
  <si>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</si>
  <si>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</si>
  <si>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</si>
  <si>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</si>
  <si>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</si>
  <si>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</si>
  <si>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</si>
  <si>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</si>
  <si>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</si>
  <si>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</si>
  <si>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</si>
  <si>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</si>
  <si>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</si>
  <si>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</si>
  <si>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</si>
  <si>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</si>
  <si>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</si>
  <si>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</si>
  <si>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</si>
  <si>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</si>
  <si>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</si>
  <si>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</si>
  <si>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</si>
  <si>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</si>
  <si>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</si>
  <si>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</si>
  <si>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</si>
  <si>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</si>
  <si>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</si>
  <si>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</si>
  <si>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</si>
  <si>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</si>
  <si>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</si>
  <si>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</si>
  <si>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</si>
  <si>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</si>
  <si>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</si>
  <si>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</si>
  <si>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</si>
  <si>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</si>
  <si>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</si>
  <si>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</si>
  <si>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</si>
  <si>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</si>
  <si>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</si>
  <si>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</si>
  <si>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</si>
  <si>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</si>
  <si>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</si>
  <si>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</si>
  <si>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</si>
  <si>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</si>
  <si>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</si>
  <si>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</si>
  <si>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</si>
  <si>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</si>
  <si>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</si>
  <si>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</si>
  <si>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</si>
  <si>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</si>
  <si>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</si>
  <si>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</si>
  <si>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</si>
  <si>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</si>
  <si>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</si>
  <si>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</si>
  <si>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</si>
  <si>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</si>
  <si>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</si>
  <si>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</si>
  <si>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</si>
  <si>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</si>
  <si>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</si>
  <si>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</si>
  <si>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</si>
  <si>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</si>
  <si>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</si>
  <si>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</si>
  <si>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</si>
  <si>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</si>
  <si>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</si>
  <si>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</si>
  <si>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</si>
  <si>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</si>
  <si>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</si>
  <si>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</si>
  <si>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</si>
  <si>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</si>
  <si>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</si>
  <si>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</si>
  <si>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</si>
  <si>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</si>
  <si>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</si>
  <si>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</si>
  <si>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</si>
  <si>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</si>
  <si>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</si>
  <si>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</si>
  <si>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</si>
  <si>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</si>
  <si>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</si>
  <si>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</si>
  <si>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</si>
  <si>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</si>
  <si>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</si>
  <si>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</si>
  <si>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</si>
  <si>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</si>
  <si>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</si>
  <si>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</si>
  <si>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</si>
  <si>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</si>
  <si>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</si>
  <si>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</si>
  <si>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</si>
  <si>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</si>
  <si>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</si>
  <si>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</si>
  <si>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</si>
  <si>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</si>
  <si>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</si>
  <si>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</si>
  <si>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</si>
  <si>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</si>
  <si>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</si>
  <si>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</si>
  <si>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</si>
  <si>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</si>
  <si>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</si>
  <si>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</si>
  <si>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</si>
  <si>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</si>
  <si>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</si>
  <si>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</si>
  <si>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</si>
  <si>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</si>
  <si>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</si>
  <si>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</si>
  <si>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</si>
  <si>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</si>
  <si>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</si>
  <si>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</si>
  <si>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</si>
  <si>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</si>
  <si>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</si>
  <si>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</si>
  <si>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</si>
  <si>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</si>
  <si>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</si>
  <si>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</si>
  <si>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</si>
  <si>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</si>
  <si>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</si>
  <si>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</si>
  <si>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</si>
  <si>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</si>
  <si>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</si>
  <si>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</si>
  <si>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</si>
  <si>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</si>
  <si>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</si>
  <si>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</si>
  <si>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</si>
  <si>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</si>
  <si>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</si>
  <si>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</si>
  <si>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</si>
  <si>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</si>
  <si>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</si>
  <si>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</si>
  <si>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</si>
  <si>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</si>
  <si>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</si>
  <si>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</si>
  <si>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</si>
  <si>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</si>
  <si>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</si>
  <si>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</si>
  <si>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</si>
  <si>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</si>
  <si>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</si>
  <si>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</si>
  <si>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</si>
  <si>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</si>
  <si>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</si>
  <si>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</si>
  <si>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</si>
  <si>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</si>
  <si>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</si>
  <si>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</si>
  <si>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</si>
  <si>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</si>
  <si>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</si>
  <si>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</si>
  <si>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</si>
  <si>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</si>
  <si>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</si>
  <si>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</si>
  <si>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</si>
  <si>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</si>
  <si>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</si>
  <si>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</si>
  <si>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</si>
  <si>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</si>
  <si>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</si>
  <si>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</si>
  <si>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</si>
  <si>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</si>
  <si>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</si>
  <si>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</si>
  <si>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</si>
  <si>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</si>
  <si>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</si>
  <si>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</si>
  <si>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</si>
  <si>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</si>
  <si>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</si>
  <si>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</si>
  <si>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</si>
  <si>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</si>
  <si>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</si>
  <si>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</si>
  <si>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</si>
  <si>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</si>
  <si>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</si>
  <si>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</si>
  <si>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</si>
  <si>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</si>
  <si>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</si>
  <si>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</si>
  <si>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</si>
  <si>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</si>
  <si>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</si>
  <si>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</si>
  <si>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</si>
  <si>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</si>
  <si>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</si>
  <si>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</si>
  <si>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</si>
  <si>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</si>
  <si>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</si>
  <si>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</si>
  <si>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</si>
  <si>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</si>
  <si>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</si>
  <si>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</si>
  <si>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</si>
  <si>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</si>
  <si>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</si>
  <si>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</si>
  <si>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</si>
  <si>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</si>
  <si>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</si>
  <si>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</si>
  <si>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</si>
  <si>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</si>
  <si>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</si>
  <si>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</si>
  <si>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</si>
  <si>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</si>
  <si>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</si>
  <si>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</si>
  <si>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</si>
  <si>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</si>
  <si>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</si>
  <si>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</si>
  <si>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</si>
  <si>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</si>
  <si>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</si>
  <si>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</si>
  <si>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</si>
  <si>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</si>
  <si>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</si>
  <si>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</si>
  <si>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</si>
  <si>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</si>
  <si>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</si>
  <si>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</si>
  <si>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</si>
  <si>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</si>
  <si>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</si>
  <si>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</si>
  <si>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</si>
  <si>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</si>
  <si>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</si>
  <si>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</si>
  <si>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</si>
  <si>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</si>
  <si>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</si>
  <si>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</si>
  <si>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</si>
  <si>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</si>
  <si>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</si>
  <si>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</si>
  <si>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</si>
  <si>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</si>
  <si>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</si>
  <si>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</si>
  <si>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</si>
  <si>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</si>
  <si>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</si>
  <si>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</si>
  <si>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</si>
  <si>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</si>
  <si>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</si>
  <si>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</si>
  <si>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</si>
  <si>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</si>
  <si>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</si>
  <si>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</si>
  <si>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</si>
  <si>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</si>
  <si>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</si>
  <si>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</si>
  <si>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</si>
  <si>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</si>
  <si>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</si>
  <si>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</si>
  <si>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</si>
  <si>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</si>
  <si>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</si>
  <si>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</si>
  <si>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</si>
  <si>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</si>
  <si>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</si>
  <si>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</si>
  <si>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</si>
  <si>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</si>
  <si>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</si>
  <si>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</si>
  <si>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</si>
  <si>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</si>
  <si>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</si>
  <si>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</si>
  <si>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</si>
  <si>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</si>
  <si>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</si>
  <si>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</si>
  <si>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</si>
  <si>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</si>
  <si>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</si>
  <si>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</si>
  <si>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</si>
  <si>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</si>
  <si>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</si>
  <si>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</si>
  <si>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</si>
  <si>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</si>
  <si>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</si>
  <si>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</si>
  <si>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</si>
  <si>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</si>
  <si>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</si>
  <si>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</si>
  <si>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</si>
  <si>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</si>
  <si>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</si>
  <si>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</si>
  <si>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</si>
  <si>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</si>
  <si>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</si>
  <si>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</si>
  <si>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</si>
  <si>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</si>
  <si>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</si>
  <si>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</si>
  <si>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</si>
  <si>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</si>
  <si>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</si>
  <si>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</si>
  <si>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</si>
  <si>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</si>
  <si>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</si>
  <si>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</si>
  <si>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</si>
  <si>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</si>
  <si>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</si>
  <si>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</si>
  <si>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</si>
  <si>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</si>
  <si>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</si>
  <si>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</si>
  <si>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</si>
  <si>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</si>
  <si>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</si>
  <si>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</si>
  <si>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</si>
  <si>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</si>
  <si>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</si>
  <si>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</si>
  <si>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</si>
  <si>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</si>
  <si>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</si>
  <si>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</si>
  <si>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</si>
  <si>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</si>
  <si>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</si>
  <si>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</si>
  <si>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</si>
  <si>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</si>
  <si>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</si>
  <si>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</si>
  <si>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</si>
  <si>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</si>
  <si>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</si>
  <si>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</si>
  <si>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</si>
  <si>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</si>
  <si>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</si>
  <si>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</si>
  <si>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</si>
  <si>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</si>
  <si>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</si>
  <si>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</si>
  <si>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</si>
  <si>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</si>
  <si>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</si>
  <si>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</si>
  <si>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</si>
  <si>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</si>
  <si>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</si>
  <si>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</si>
  <si>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</si>
  <si>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</si>
  <si>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</si>
  <si>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</si>
  <si>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</si>
  <si>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</si>
  <si>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</si>
  <si>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</si>
  <si>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</si>
  <si>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</si>
  <si>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</si>
  <si>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</si>
  <si>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</si>
  <si>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</si>
  <si>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</si>
  <si>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</si>
  <si>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</si>
  <si>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</si>
  <si>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</si>
  <si>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</si>
  <si>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</si>
  <si>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</si>
  <si>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</si>
  <si>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</si>
  <si>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</si>
  <si>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</si>
  <si>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</si>
  <si>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</si>
  <si>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</si>
  <si>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</si>
  <si>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</si>
  <si>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</si>
  <si>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</si>
  <si>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</si>
  <si>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</si>
  <si>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</si>
  <si>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</si>
  <si>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</si>
  <si>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</si>
  <si>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</si>
  <si>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</si>
  <si>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</si>
  <si>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</si>
  <si>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</si>
  <si>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</si>
  <si>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</si>
  <si>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</si>
  <si>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</si>
  <si>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</si>
  <si>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</si>
  <si>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</si>
  <si>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</si>
  <si>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</si>
  <si>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</si>
  <si>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</si>
  <si>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</si>
  <si>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</si>
  <si>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</si>
  <si>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</si>
  <si>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</si>
  <si>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</si>
  <si>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</si>
  <si>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</si>
  <si>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</si>
  <si>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</si>
  <si>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</si>
  <si>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</si>
  <si>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</si>
  <si>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</si>
  <si>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</si>
  <si>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</si>
  <si>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</si>
  <si>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</si>
  <si>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</si>
  <si>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</si>
  <si>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</si>
  <si>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</si>
  <si>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</si>
  <si>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</si>
  <si>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</si>
  <si>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</si>
  <si>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</si>
  <si>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</si>
  <si>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</si>
  <si>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</si>
  <si>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</si>
  <si>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</si>
  <si>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</si>
  <si>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</si>
  <si>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</si>
  <si>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</si>
  <si>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</si>
  <si>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</si>
  <si>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</si>
  <si>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</si>
  <si>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</si>
  <si>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</si>
  <si>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</si>
  <si>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</si>
  <si>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</si>
  <si>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</si>
  <si>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</si>
  <si>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</si>
  <si>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</si>
  <si>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</si>
  <si>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</si>
  <si>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</si>
  <si>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</si>
  <si>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</si>
  <si>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</si>
  <si>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</si>
  <si>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</si>
  <si>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</si>
  <si>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</si>
  <si>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</si>
  <si>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</si>
  <si>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</si>
  <si>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</si>
  <si>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</si>
  <si>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</si>
  <si>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</si>
  <si>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</si>
  <si>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</si>
  <si>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</si>
  <si>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</si>
  <si>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</si>
  <si>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</si>
  <si>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</si>
  <si>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</si>
  <si>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</si>
  <si>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</si>
  <si>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</si>
  <si>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</si>
  <si>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</si>
  <si>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</si>
  <si>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</si>
  <si>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</si>
  <si>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</si>
  <si>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</si>
  <si>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</si>
  <si>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</si>
  <si>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</si>
  <si>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</si>
  <si>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</si>
  <si>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</si>
  <si>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</si>
  <si>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</si>
  <si>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</si>
  <si>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</si>
  <si>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</si>
  <si>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</si>
  <si>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</si>
  <si>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</si>
  <si>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</si>
  <si>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</si>
  <si>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</si>
  <si>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</si>
  <si>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</si>
  <si>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</si>
  <si>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</si>
  <si>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</si>
  <si>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</si>
  <si>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</si>
  <si>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</si>
  <si>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</si>
  <si>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</si>
  <si>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</si>
  <si>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</si>
  <si>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</si>
  <si>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</si>
  <si>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</si>
  <si>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</si>
  <si>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</si>
  <si>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</si>
  <si>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</si>
  <si>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</si>
  <si>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</si>
  <si>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</si>
  <si>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</si>
  <si>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</si>
  <si>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</si>
  <si>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</si>
  <si>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</si>
  <si>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</si>
  <si>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</si>
  <si>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</si>
  <si>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</si>
  <si>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</si>
  <si>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</si>
  <si>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</si>
  <si>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</si>
  <si>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</si>
  <si>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</si>
  <si>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</si>
  <si>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</si>
  <si>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</si>
  <si>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</si>
  <si>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</si>
  <si>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</si>
  <si>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</si>
  <si>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</si>
  <si>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</si>
  <si>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</si>
  <si>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</si>
  <si>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</si>
  <si>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</si>
  <si>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</si>
  <si>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</si>
  <si>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</si>
  <si>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</si>
  <si>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</si>
  <si>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</si>
  <si>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</si>
  <si>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</si>
  <si>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</si>
  <si>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</si>
  <si>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</si>
  <si>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</si>
  <si>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</si>
  <si>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</si>
  <si>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</si>
  <si>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</si>
  <si>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</si>
  <si>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</si>
  <si>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</si>
  <si>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</si>
  <si>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</si>
  <si>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</si>
  <si>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</si>
  <si>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</si>
  <si>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</si>
  <si>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</si>
  <si>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</si>
  <si>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</si>
  <si>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</si>
  <si>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</si>
  <si>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</si>
  <si>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</si>
  <si>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</si>
  <si>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</si>
  <si>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</si>
  <si>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</si>
  <si>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</si>
  <si>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</si>
  <si>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</si>
  <si>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</si>
  <si>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</si>
  <si>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</si>
  <si>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</si>
  <si>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</si>
  <si>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</si>
  <si>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</si>
  <si>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</si>
  <si>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</si>
  <si>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</si>
  <si>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</si>
  <si>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</si>
  <si>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</si>
  <si>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</si>
  <si>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</si>
  <si>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</si>
  <si>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</si>
  <si>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</si>
  <si>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</si>
  <si>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</si>
  <si>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</si>
  <si>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</si>
  <si>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</si>
  <si>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</si>
  <si>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</si>
  <si>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</si>
  <si>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</si>
  <si>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</si>
  <si>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</si>
  <si>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</si>
  <si>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</si>
  <si>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</si>
  <si>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</si>
  <si>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</si>
  <si>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</si>
  <si>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</si>
  <si>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</si>
  <si>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</si>
  <si>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</si>
  <si>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</si>
  <si>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</si>
  <si>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</si>
  <si>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</si>
  <si>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</si>
  <si>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</si>
  <si>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</si>
  <si>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</si>
  <si>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</si>
  <si>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</si>
  <si>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</si>
  <si>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</si>
  <si>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</si>
  <si>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</si>
  <si>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</si>
  <si>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</si>
  <si>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</si>
  <si>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</si>
  <si>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</si>
  <si>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</si>
  <si>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</si>
  <si>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</si>
  <si>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</si>
  <si>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</si>
  <si>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</si>
  <si>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</si>
  <si>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</si>
  <si>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</si>
  <si>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</si>
  <si>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</si>
  <si>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</si>
  <si>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</si>
  <si>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</si>
  <si>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</si>
  <si>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</si>
  <si>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</si>
  <si>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</si>
  <si>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</si>
  <si>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</si>
  <si>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</si>
  <si>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</si>
  <si>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</si>
  <si>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</si>
  <si>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</si>
  <si>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</si>
  <si>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</si>
  <si>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</si>
  <si>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</si>
  <si>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</si>
  <si>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</si>
  <si>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</si>
  <si>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</si>
  <si>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</si>
  <si>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</si>
  <si>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</si>
  <si>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</si>
  <si>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</si>
  <si>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</si>
  <si>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</si>
  <si>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</si>
  <si>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</si>
  <si>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</si>
  <si>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</si>
  <si>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</si>
  <si>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</si>
  <si>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</si>
  <si>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</si>
  <si>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</si>
  <si>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</si>
  <si>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</si>
  <si>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</si>
  <si>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</si>
  <si>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</si>
  <si>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</si>
  <si>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</si>
  <si>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</si>
  <si>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</si>
  <si>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</si>
  <si>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</si>
  <si>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</si>
  <si>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</si>
  <si>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</si>
  <si>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</si>
  <si>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</si>
  <si>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</si>
  <si>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</si>
  <si>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</si>
  <si>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</si>
  <si>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</si>
  <si>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</si>
  <si>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</si>
  <si>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</si>
  <si>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</si>
  <si>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</si>
  <si>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</si>
  <si>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</si>
  <si>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</si>
  <si>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</si>
  <si>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</si>
  <si>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</si>
  <si>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</si>
  <si>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</si>
  <si>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</si>
  <si>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</si>
  <si>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</si>
  <si>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</si>
  <si>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</si>
  <si>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</si>
  <si>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</si>
  <si>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</si>
  <si>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</si>
  <si>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</si>
  <si>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</si>
  <si>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</si>
  <si>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</si>
  <si>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</si>
  <si>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</si>
  <si>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</si>
  <si>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</si>
  <si>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</si>
  <si>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</si>
  <si>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</si>
  <si>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</si>
  <si>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</si>
  <si>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</si>
  <si>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</si>
  <si>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</si>
  <si>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</si>
  <si>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</si>
  <si>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</si>
  <si>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</si>
  <si>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</si>
  <si>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</si>
  <si>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</si>
  <si>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</si>
  <si>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</si>
  <si>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</si>
  <si>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</si>
  <si>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</si>
  <si>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</si>
  <si>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</si>
  <si>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</si>
  <si>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</si>
  <si>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</si>
  <si>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</si>
  <si>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</si>
  <si>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</si>
  <si>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</si>
  <si>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</si>
  <si>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</si>
  <si>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</si>
  <si>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</si>
  <si>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</si>
  <si>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</si>
  <si>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</si>
  <si>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</si>
  <si>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</si>
  <si>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</si>
  <si>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</si>
  <si>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</si>
  <si>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</si>
  <si>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</si>
  <si>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</si>
  <si>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</si>
  <si>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</si>
  <si>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</si>
  <si>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</si>
  <si>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</si>
  <si>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</si>
  <si>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</si>
  <si>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</si>
  <si>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</si>
  <si>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</si>
  <si>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</si>
  <si>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</si>
  <si>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</si>
  <si>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</si>
  <si>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</si>
  <si>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</si>
  <si>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</si>
  <si>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</si>
  <si>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</si>
  <si>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</si>
  <si>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</si>
  <si>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</si>
  <si>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</si>
  <si>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</si>
  <si>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</si>
  <si>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</si>
  <si>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</si>
  <si>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</si>
  <si>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</si>
  <si>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</si>
  <si>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</si>
  <si>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</si>
  <si>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</si>
  <si>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</si>
  <si>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</si>
  <si>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</si>
  <si>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</si>
  <si>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</si>
  <si>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</si>
  <si>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</si>
  <si>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</si>
  <si>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</si>
  <si>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</si>
  <si>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</si>
  <si>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</si>
  <si>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</si>
  <si>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</si>
  <si>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</si>
  <si>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</si>
  <si>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</si>
  <si>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</si>
  <si>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</si>
  <si>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</si>
  <si>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</si>
  <si>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</si>
  <si>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</si>
  <si>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</si>
  <si>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</si>
  <si>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</si>
  <si>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</si>
  <si>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</si>
  <si>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</si>
  <si>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</si>
  <si>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</si>
  <si>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</si>
  <si>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</si>
  <si>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</si>
  <si>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</si>
  <si>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</si>
  <si>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</si>
  <si>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</si>
  <si>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</si>
  <si>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</si>
  <si>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</si>
  <si>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</si>
  <si>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</si>
  <si>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</si>
  <si>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</si>
  <si>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</si>
  <si>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</si>
  <si>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</si>
  <si>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</si>
  <si>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</si>
  <si>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</si>
  <si>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</si>
  <si>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</si>
  <si>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</si>
  <si>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</si>
  <si>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</si>
  <si>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</si>
  <si>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</si>
  <si>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</si>
  <si>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</si>
  <si>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</si>
  <si>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</si>
  <si>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</si>
  <si>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</si>
  <si>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</si>
  <si>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</si>
  <si>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</si>
  <si>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</si>
  <si>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</si>
  <si>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</si>
  <si>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</si>
  <si>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</si>
  <si>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</si>
  <si>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</si>
  <si>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</si>
  <si>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</si>
  <si>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</si>
  <si>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</si>
  <si>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</si>
  <si>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</si>
  <si>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</si>
  <si>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</si>
  <si>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</si>
  <si>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</si>
  <si>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</si>
  <si>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</si>
  <si>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</si>
  <si>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</si>
  <si>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</si>
  <si>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</si>
  <si>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</si>
  <si>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</si>
  <si>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</si>
  <si>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</si>
  <si>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</si>
  <si>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</si>
  <si>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</si>
  <si>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</si>
  <si>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</si>
  <si>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</si>
  <si>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</si>
  <si>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</si>
  <si>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</si>
  <si>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</si>
  <si>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</si>
  <si>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</si>
  <si>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</si>
  <si>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</si>
  <si>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</si>
  <si>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</si>
  <si>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</si>
  <si>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</si>
  <si>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</si>
  <si>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</si>
  <si>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</si>
  <si>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</si>
  <si>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</si>
  <si>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</si>
  <si>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</si>
  <si>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</si>
  <si>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</si>
  <si>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</si>
  <si>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</si>
  <si>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</si>
  <si>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</si>
  <si>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</si>
  <si>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</si>
  <si>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</si>
  <si>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</si>
  <si>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</si>
  <si>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</si>
  <si>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</si>
  <si>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</si>
  <si>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</si>
  <si>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</si>
  <si>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</si>
  <si>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</si>
  <si>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</si>
  <si>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</si>
  <si>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</si>
  <si>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</si>
  <si>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</si>
  <si>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</si>
  <si>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</si>
  <si>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</si>
  <si>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</si>
  <si>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</si>
  <si>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</si>
  <si>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</si>
  <si>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</si>
  <si>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</si>
  <si>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</si>
  <si>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</si>
  <si>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</si>
  <si>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</si>
  <si>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</si>
  <si>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</si>
  <si>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</si>
  <si>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</si>
  <si>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</si>
  <si>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</si>
  <si>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</si>
  <si>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</si>
  <si>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</si>
  <si>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</si>
  <si>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</si>
  <si>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</si>
  <si>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</si>
  <si>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</si>
  <si>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</si>
  <si>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</si>
  <si>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</si>
  <si>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</si>
  <si>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</si>
  <si>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</si>
  <si>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</si>
  <si>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</si>
  <si>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</si>
  <si>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</si>
  <si>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</si>
  <si>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</si>
  <si>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</si>
  <si>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</si>
  <si>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</si>
  <si>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</si>
  <si>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</si>
  <si>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</si>
  <si>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</si>
  <si>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</si>
  <si>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</si>
  <si>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</si>
  <si>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</si>
  <si>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</si>
  <si>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</si>
  <si>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</si>
  <si>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</si>
  <si>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</si>
  <si>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</si>
  <si>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</si>
  <si>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</si>
  <si>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</si>
  <si>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</si>
  <si>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</si>
  <si>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</si>
  <si>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</si>
  <si>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</si>
  <si>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</si>
  <si>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</si>
  <si>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</si>
  <si>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</si>
  <si>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</si>
  <si>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</si>
  <si>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</si>
  <si>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</si>
  <si>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</si>
  <si>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</si>
  <si>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</si>
  <si>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</si>
  <si>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</si>
  <si>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</si>
  <si>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</si>
  <si>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</si>
  <si>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</si>
  <si>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</si>
  <si>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</si>
  <si>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</si>
  <si>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</si>
  <si>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</si>
  <si>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</si>
  <si>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</si>
  <si>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</si>
  <si>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</si>
  <si>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</si>
  <si>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</si>
  <si>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</si>
  <si>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</si>
  <si>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</si>
  <si>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</si>
  <si>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</si>
  <si>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</si>
  <si>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</si>
  <si>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</si>
  <si>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</si>
  <si>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</si>
  <si>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</si>
  <si>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</si>
  <si>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</si>
  <si>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</si>
  <si>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</si>
  <si>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</si>
  <si>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</si>
  <si>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</si>
  <si>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</si>
  <si>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</si>
  <si>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</si>
  <si>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</si>
  <si>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</si>
  <si>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</si>
  <si>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</si>
  <si>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</si>
  <si>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</si>
  <si>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</si>
  <si>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</si>
  <si>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</si>
  <si>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</si>
  <si>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</si>
  <si>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</si>
  <si>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</si>
  <si>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</si>
  <si>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</si>
  <si>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</si>
  <si>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</si>
  <si>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</si>
  <si>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</si>
  <si>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</si>
  <si>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</si>
  <si>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</si>
  <si>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</si>
  <si>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</si>
  <si>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</si>
  <si>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</si>
  <si>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</si>
  <si>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</si>
  <si>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</si>
  <si>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</si>
  <si>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</si>
  <si>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</si>
  <si>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</si>
  <si>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</si>
  <si>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</si>
  <si>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</si>
  <si>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</si>
  <si>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</si>
  <si>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</si>
  <si>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</si>
  <si>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</si>
  <si>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</si>
  <si>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</si>
  <si>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</si>
  <si>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</si>
  <si>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</si>
  <si>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</si>
  <si>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</si>
  <si>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</si>
  <si>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</si>
  <si>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</si>
  <si>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</si>
  <si>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</si>
  <si>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</si>
  <si>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</si>
  <si>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</si>
  <si>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</si>
  <si>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</si>
  <si>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</si>
  <si>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</si>
  <si>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</si>
  <si>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</si>
  <si>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</si>
  <si>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</si>
  <si>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</si>
  <si>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</si>
  <si>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</si>
  <si>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</si>
  <si>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</si>
  <si>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</si>
  <si>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</si>
  <si>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</si>
  <si>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</si>
  <si>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</si>
  <si>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</si>
  <si>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</si>
  <si>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</si>
  <si>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</si>
  <si>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</si>
  <si>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</si>
  <si>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</si>
  <si>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</si>
  <si>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</si>
  <si>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</si>
  <si>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</si>
  <si>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</si>
  <si>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</si>
  <si>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</si>
  <si>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</si>
  <si>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</si>
  <si>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</si>
  <si>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</si>
  <si>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</si>
  <si>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</si>
  <si>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</si>
  <si>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</si>
  <si>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</si>
  <si>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</si>
  <si>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</si>
  <si>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</si>
  <si>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</si>
  <si>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</si>
  <si>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</si>
  <si>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</si>
  <si>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</si>
  <si>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</si>
  <si>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</si>
  <si>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</si>
  <si>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</si>
  <si>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</si>
  <si>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</si>
  <si>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</si>
  <si>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</si>
  <si>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</si>
  <si>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</si>
  <si>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</si>
  <si>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</si>
  <si>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</si>
  <si>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</si>
  <si>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</si>
  <si>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</si>
  <si>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</si>
  <si>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</si>
  <si>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</si>
  <si>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</si>
  <si>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</si>
  <si>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</si>
  <si>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</si>
  <si>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</si>
  <si>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</si>
  <si>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</si>
  <si>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</si>
  <si>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</si>
  <si>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</si>
  <si>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</si>
  <si>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</si>
  <si>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</si>
  <si>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</si>
  <si>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</si>
  <si>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</si>
  <si>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</si>
  <si>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</si>
  <si>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</si>
  <si>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</si>
  <si>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</si>
  <si>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</si>
  <si>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</si>
  <si>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</si>
  <si>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</si>
  <si>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</si>
  <si>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</si>
  <si>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</si>
  <si>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</si>
  <si>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</si>
  <si>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</si>
  <si>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</si>
  <si>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</si>
  <si>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</si>
  <si>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</si>
  <si>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</si>
  <si>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</si>
  <si>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</si>
  <si>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</si>
  <si>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</si>
  <si>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</si>
  <si>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</si>
  <si>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</si>
  <si>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</si>
  <si>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</si>
  <si>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</si>
  <si>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</si>
  <si>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</si>
  <si>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</si>
  <si>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</si>
  <si>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</si>
  <si>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</si>
  <si>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</si>
  <si>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</si>
  <si>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</si>
  <si>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</si>
  <si>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</si>
  <si>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</si>
  <si>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</si>
  <si>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</si>
  <si>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</si>
  <si>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</si>
  <si>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</si>
  <si>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</si>
  <si>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</si>
  <si>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</si>
  <si>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</si>
  <si>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</si>
  <si>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</si>
  <si>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</si>
  <si>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</si>
  <si>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</si>
  <si>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</si>
  <si>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</si>
  <si>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</si>
  <si>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</si>
  <si>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</si>
  <si>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</si>
  <si>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</si>
  <si>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</si>
  <si>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</si>
  <si>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</si>
  <si>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</si>
  <si>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</si>
  <si>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</si>
  <si>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</si>
  <si>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</si>
  <si>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</si>
  <si>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</si>
  <si>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</si>
  <si>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</si>
  <si>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</si>
  <si>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</si>
  <si>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</si>
  <si>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</si>
  <si>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</si>
  <si>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</si>
  <si>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</si>
  <si>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</si>
  <si>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</si>
  <si>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</si>
  <si>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</si>
  <si>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</si>
  <si>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</si>
  <si>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</si>
  <si>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</si>
  <si>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</si>
  <si>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</si>
  <si>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</si>
  <si>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</si>
  <si>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</si>
  <si>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</si>
  <si>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</si>
  <si>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</si>
  <si>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</si>
  <si>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</si>
  <si>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</si>
  <si>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</si>
  <si>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</si>
  <si>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</si>
  <si>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</si>
  <si>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</si>
  <si>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</si>
  <si>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</si>
  <si>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</si>
  <si>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</si>
  <si>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</si>
  <si>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</si>
  <si>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</si>
  <si>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</si>
  <si>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</si>
  <si>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</si>
  <si>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</si>
  <si>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</si>
  <si>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</si>
  <si>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</si>
  <si>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</si>
  <si>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</si>
  <si>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</si>
  <si>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</si>
  <si>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</si>
  <si>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</si>
  <si>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</si>
  <si>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</si>
  <si>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</si>
  <si>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</si>
  <si>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</si>
  <si>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</si>
  <si>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</si>
  <si>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</si>
  <si>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</si>
  <si>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</si>
  <si>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</si>
  <si>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</si>
  <si>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</si>
  <si>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</si>
  <si>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</si>
  <si>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</si>
  <si>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</si>
  <si>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</si>
  <si>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</si>
  <si>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</si>
  <si>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</si>
  <si>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</si>
  <si>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</si>
  <si>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</si>
  <si>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</si>
  <si>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</si>
  <si>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</si>
  <si>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</si>
  <si>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</si>
  <si>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</si>
  <si>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</si>
  <si>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</si>
  <si>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</si>
  <si>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</si>
  <si>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</si>
  <si>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</si>
  <si>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</si>
  <si>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</si>
  <si>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</si>
  <si>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</si>
  <si>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</si>
  <si>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</si>
  <si>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</si>
  <si>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</si>
  <si>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</si>
  <si>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</si>
  <si>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</si>
  <si>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</si>
  <si>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</si>
  <si>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</si>
  <si>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</si>
  <si>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</si>
  <si>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</si>
  <si>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</si>
  <si>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</si>
  <si>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</si>
  <si>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</si>
  <si>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</si>
  <si>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</si>
  <si>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</si>
  <si>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</si>
  <si>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</si>
  <si>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</si>
  <si>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</si>
  <si>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</si>
  <si>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</si>
  <si>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</si>
  <si>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</si>
  <si>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</si>
  <si>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</si>
  <si>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</si>
  <si>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</si>
  <si>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</si>
  <si>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</si>
  <si>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</si>
  <si>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</si>
  <si>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</si>
  <si>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</si>
  <si>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</si>
  <si>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</si>
  <si>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</si>
  <si>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</si>
  <si>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</si>
  <si>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</si>
  <si>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</si>
  <si>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</si>
  <si>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</si>
  <si>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</si>
  <si>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</si>
  <si>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</si>
  <si>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</si>
  <si>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</si>
  <si>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</si>
  <si>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</si>
  <si>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</si>
  <si>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</si>
  <si>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</si>
  <si>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</si>
  <si>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</si>
  <si>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</si>
  <si>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</si>
  <si>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</si>
  <si>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</si>
  <si>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</si>
  <si>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</si>
  <si>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</si>
  <si>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</si>
  <si>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</si>
  <si>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</si>
  <si>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</si>
  <si>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</si>
  <si>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</si>
  <si>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</si>
  <si>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</si>
  <si>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</si>
  <si>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</si>
  <si>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</si>
  <si>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</si>
  <si>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</si>
  <si>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</si>
  <si>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</si>
  <si>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</si>
  <si>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</si>
  <si>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</si>
  <si>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</si>
  <si>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</si>
  <si>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</si>
  <si>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</si>
  <si>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</si>
  <si>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</si>
  <si>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</si>
  <si>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</si>
  <si>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</si>
  <si>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</si>
  <si>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</si>
  <si>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</si>
  <si>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</si>
  <si>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</si>
  <si>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</si>
  <si>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</si>
  <si>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</si>
  <si>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</si>
  <si>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</si>
  <si>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</si>
  <si>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</si>
  <si>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</si>
  <si>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</si>
  <si>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</si>
  <si>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</si>
  <si>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</si>
  <si>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</si>
  <si>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</si>
  <si>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</si>
  <si>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</si>
  <si>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</si>
  <si>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</si>
  <si>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</si>
  <si>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</si>
  <si>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</si>
  <si>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</si>
  <si>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</si>
  <si>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</si>
  <si>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</si>
  <si>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</si>
  <si>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</si>
  <si>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</si>
  <si>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</si>
  <si>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</si>
  <si>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</si>
  <si>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</si>
  <si>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</si>
  <si>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</si>
  <si>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</si>
  <si>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</si>
  <si>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</si>
  <si>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</si>
  <si>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</si>
  <si>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</si>
  <si>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</si>
  <si>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</si>
  <si>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</si>
  <si>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</si>
  <si>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</si>
  <si>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</si>
  <si>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</si>
  <si>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</si>
  <si>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</si>
  <si>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</si>
  <si>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</si>
  <si>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</si>
  <si>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</si>
  <si>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</si>
  <si>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</si>
  <si>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</si>
  <si>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</si>
  <si>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</si>
  <si>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</si>
  <si>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</si>
  <si>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</si>
  <si>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</si>
  <si>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</si>
  <si>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</si>
  <si>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</si>
  <si>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</si>
  <si>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</si>
  <si>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</si>
  <si>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</si>
  <si>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</si>
  <si>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</si>
  <si>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</si>
  <si>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</si>
  <si>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</si>
  <si>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</si>
  <si>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</si>
  <si>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</si>
  <si>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</si>
  <si>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</si>
  <si>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</si>
  <si>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</si>
  <si>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</si>
  <si>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</si>
  <si>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</si>
  <si>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</si>
  <si>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</si>
  <si>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</si>
  <si>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</si>
  <si>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</si>
  <si>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</si>
  <si>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</si>
  <si>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</si>
  <si>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</si>
  <si>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</si>
  <si>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</si>
  <si>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</si>
  <si>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</si>
  <si>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</si>
  <si>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</si>
  <si>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</si>
  <si>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</si>
  <si>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</si>
  <si>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</si>
  <si>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</si>
  <si>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</si>
  <si>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</si>
  <si>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</si>
  <si>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</si>
  <si>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</si>
  <si>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</si>
  <si>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</si>
  <si>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</si>
  <si>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</si>
  <si>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</si>
  <si>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</si>
  <si>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</si>
  <si>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</si>
  <si>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</si>
  <si>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</si>
  <si>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</si>
  <si>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</si>
  <si>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</si>
  <si>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</si>
  <si>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</si>
  <si>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</si>
  <si>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</si>
  <si>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</si>
  <si>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</si>
  <si>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</si>
  <si>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</si>
  <si>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</si>
  <si>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</si>
  <si>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</si>
  <si>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</si>
  <si>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</si>
  <si>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</si>
  <si>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</si>
  <si>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</si>
  <si>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</si>
  <si>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</si>
  <si>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</si>
  <si>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</si>
  <si>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</si>
  <si>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</si>
  <si>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</si>
  <si>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</si>
  <si>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</si>
  <si>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</si>
  <si>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</si>
  <si>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</si>
  <si>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</si>
  <si>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</si>
  <si>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</si>
  <si>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</si>
  <si>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</si>
  <si>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</si>
  <si>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</si>
  <si>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</si>
  <si>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</si>
  <si>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</si>
  <si>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</si>
  <si>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</si>
  <si>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</si>
  <si>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</si>
  <si>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</si>
  <si>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</si>
  <si>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</si>
  <si>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</si>
  <si>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</si>
  <si>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</si>
  <si>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</si>
  <si>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</si>
  <si>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</si>
  <si>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</si>
  <si>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</si>
  <si>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</si>
  <si>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</si>
  <si>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</si>
  <si>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</si>
  <si>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</si>
  <si>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</si>
  <si>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</si>
  <si>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</si>
  <si>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</si>
  <si>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</si>
  <si>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</si>
  <si>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</si>
  <si>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</si>
  <si>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</si>
  <si>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</si>
  <si>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</si>
  <si>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</si>
  <si>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</si>
  <si>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</si>
  <si>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</si>
  <si>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</si>
  <si>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</si>
  <si>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</si>
  <si>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</si>
  <si>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</si>
  <si>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</si>
  <si>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</si>
  <si>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</si>
  <si>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</si>
  <si>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</si>
  <si>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</si>
  <si>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</si>
  <si>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</si>
  <si>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</si>
  <si>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</si>
  <si>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</si>
  <si>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</si>
  <si>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</si>
  <si>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</si>
  <si>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</si>
  <si>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</si>
  <si>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</si>
  <si>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</si>
  <si>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</si>
  <si>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</si>
  <si>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</si>
  <si>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</si>
  <si>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</si>
  <si>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</si>
  <si>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</si>
  <si>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</si>
  <si>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</si>
  <si>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</si>
  <si>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</si>
  <si>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</si>
  <si>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</si>
  <si>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</si>
  <si>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</si>
  <si>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</si>
  <si>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</si>
  <si>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</si>
  <si>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</si>
  <si>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</si>
  <si>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</si>
  <si>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</si>
  <si>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</si>
  <si>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</si>
  <si>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</si>
  <si>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</si>
  <si>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</si>
  <si>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</si>
  <si>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</si>
  <si>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</si>
  <si>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</si>
  <si>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</si>
  <si>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</si>
  <si>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</si>
  <si>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</si>
  <si>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</si>
  <si>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</si>
  <si>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</si>
  <si>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</si>
  <si>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</si>
  <si>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</si>
  <si>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</si>
  <si>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</si>
  <si>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</si>
  <si>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</si>
  <si>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</si>
  <si>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</si>
  <si>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</si>
  <si>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</si>
  <si>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</si>
  <si>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</si>
  <si>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</si>
  <si>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</si>
  <si>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</si>
  <si>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</si>
  <si>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</si>
  <si>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</si>
  <si>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</si>
  <si>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</si>
  <si>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</si>
  <si>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</si>
  <si>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</si>
  <si>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</si>
  <si>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</si>
  <si>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</si>
  <si>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</si>
  <si>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</si>
  <si>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</si>
  <si>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</si>
  <si>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</si>
  <si>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</si>
  <si>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</si>
  <si>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</si>
  <si>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</si>
  <si>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</si>
  <si>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</si>
  <si>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</si>
  <si>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</si>
  <si>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</si>
  <si>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</si>
  <si>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</si>
  <si>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</si>
  <si>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</si>
  <si>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</si>
  <si>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</si>
  <si>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</si>
  <si>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</si>
  <si>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</si>
  <si>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</si>
  <si>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</si>
  <si>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</si>
  <si>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</si>
  <si>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</si>
  <si>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</si>
  <si>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</si>
  <si>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</si>
  <si>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</si>
  <si>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</si>
  <si>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</si>
  <si>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</si>
  <si>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</si>
  <si>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</si>
  <si>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</si>
  <si>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</si>
  <si>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</si>
  <si>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</si>
  <si>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</si>
  <si>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</si>
  <si>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</si>
  <si>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</si>
  <si>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</si>
  <si>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</si>
  <si>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</si>
  <si>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</si>
  <si>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</si>
  <si>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</si>
  <si>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</si>
  <si>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</si>
  <si>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</si>
  <si>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</si>
  <si>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</si>
  <si>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</si>
  <si>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</si>
  <si>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</si>
  <si>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</si>
  <si>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</si>
  <si>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</si>
  <si>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</si>
  <si>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</si>
  <si>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</si>
  <si>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</si>
  <si>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</si>
  <si>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</si>
  <si>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</si>
  <si>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</si>
  <si>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</si>
  <si>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</si>
  <si>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</si>
  <si>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</si>
  <si>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</si>
  <si>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</si>
  <si>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</si>
  <si>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</si>
  <si>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</si>
  <si>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</si>
  <si>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</si>
  <si>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</si>
  <si>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</si>
  <si>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</si>
  <si>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</si>
  <si>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</si>
  <si>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</si>
  <si>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</si>
  <si>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</si>
  <si>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</si>
  <si>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</si>
  <si>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</si>
  <si>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</si>
  <si>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</si>
  <si>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</si>
  <si>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</si>
  <si>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</si>
  <si>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</si>
  <si>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</si>
  <si>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</si>
  <si>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</si>
  <si>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</si>
  <si>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</si>
  <si>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</si>
  <si>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</si>
  <si>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</si>
  <si>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</si>
  <si>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</si>
  <si>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</si>
  <si>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</si>
  <si>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</si>
  <si>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</si>
  <si>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</si>
  <si>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</si>
  <si>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</si>
  <si>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</si>
  <si>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</si>
  <si>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</si>
  <si>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</si>
  <si>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</si>
  <si>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</si>
  <si>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</si>
  <si>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</si>
  <si>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</si>
  <si>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</si>
  <si>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</si>
  <si>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</si>
  <si>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</si>
  <si>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</si>
  <si>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</si>
  <si>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</si>
  <si>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</si>
  <si>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</si>
  <si>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</si>
  <si>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</si>
  <si>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</si>
  <si>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</si>
  <si>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</si>
  <si>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</si>
  <si>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</si>
  <si>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</si>
  <si>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</si>
  <si>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</si>
  <si>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</si>
  <si>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</si>
  <si>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</si>
  <si>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</si>
  <si>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</si>
  <si>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</si>
  <si>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</si>
  <si>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</si>
  <si>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</si>
  <si>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</si>
  <si>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</si>
  <si>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</si>
  <si>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</si>
  <si>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</si>
  <si>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</si>
  <si>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</si>
  <si>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</si>
  <si>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</si>
  <si>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</si>
  <si>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</si>
  <si>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</si>
  <si>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</si>
  <si>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</si>
  <si>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</si>
  <si>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</si>
  <si>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</si>
  <si>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</si>
  <si>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</si>
  <si>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</si>
  <si>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</si>
  <si>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</si>
  <si>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</si>
  <si>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</si>
  <si>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</si>
  <si>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</si>
  <si>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</si>
  <si>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</si>
  <si>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</si>
  <si>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</si>
  <si>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</si>
  <si>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</si>
  <si>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</si>
  <si>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</si>
  <si>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</si>
  <si>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</si>
  <si>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</si>
  <si>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</si>
  <si>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</si>
  <si>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</si>
  <si>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</si>
  <si>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</si>
  <si>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</si>
  <si>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</si>
  <si>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</si>
  <si>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</si>
  <si>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</si>
  <si>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</si>
  <si>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</si>
  <si>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</si>
  <si>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</si>
  <si>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</si>
  <si>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</si>
  <si>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</si>
  <si>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</si>
  <si>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</si>
  <si>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</si>
  <si>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</si>
  <si>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</si>
  <si>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</si>
  <si>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</si>
  <si>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</si>
  <si>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</si>
  <si>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</si>
  <si>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</si>
  <si>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</si>
  <si>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</si>
  <si>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</si>
  <si>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</si>
  <si>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</si>
  <si>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</si>
  <si>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</si>
  <si>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</si>
  <si>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</si>
  <si>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</si>
  <si>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</si>
  <si>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</si>
  <si>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</si>
  <si>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</si>
  <si>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</si>
  <si>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</si>
  <si>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</si>
  <si>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</si>
  <si>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</si>
  <si>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</si>
  <si>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</si>
  <si>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</si>
  <si>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</si>
  <si>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</si>
  <si>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</si>
  <si>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</si>
  <si>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</si>
  <si>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</si>
  <si>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</si>
  <si>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</si>
  <si>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</si>
  <si>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</si>
  <si>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</si>
  <si>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</si>
  <si>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</si>
  <si>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</si>
  <si>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</si>
  <si>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</si>
  <si>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</si>
  <si>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</si>
  <si>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</si>
  <si>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</si>
  <si>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</si>
  <si>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</si>
  <si>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</si>
  <si>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</si>
  <si>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</si>
  <si>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</si>
  <si>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</si>
  <si>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</si>
  <si>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</si>
  <si>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</si>
  <si>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</si>
  <si>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</si>
  <si>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</si>
  <si>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</si>
  <si>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</si>
  <si>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</si>
  <si>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</si>
  <si>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</si>
  <si>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</si>
  <si>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</si>
  <si>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</si>
  <si>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</si>
  <si>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</si>
  <si>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</si>
  <si>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</si>
  <si>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</si>
  <si>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</si>
  <si>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</si>
  <si>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</si>
  <si>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</si>
  <si>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</si>
  <si>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</si>
  <si>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</si>
  <si>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</si>
  <si>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</si>
  <si>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</si>
  <si>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</si>
  <si>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</si>
  <si>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</si>
  <si>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</si>
  <si>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</si>
  <si>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</si>
  <si>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</si>
  <si>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</si>
  <si>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</si>
  <si>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</si>
  <si>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</si>
  <si>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</si>
  <si>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</si>
  <si>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</si>
  <si>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</si>
  <si>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</si>
  <si>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</si>
  <si>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</si>
  <si>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</si>
  <si>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</si>
  <si>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</si>
  <si>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</si>
  <si>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</si>
  <si>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</si>
  <si>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</si>
  <si>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</si>
  <si>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</si>
  <si>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</si>
  <si>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</si>
  <si>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</si>
  <si>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</si>
  <si>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</si>
  <si>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</si>
  <si>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</si>
  <si>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</si>
  <si>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</si>
  <si>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</si>
  <si>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</si>
  <si>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</si>
  <si>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</si>
  <si>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</si>
  <si>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</si>
  <si>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</si>
  <si>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</si>
  <si>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</si>
  <si>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</si>
  <si>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</si>
  <si>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</si>
  <si>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</si>
  <si>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</si>
  <si>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</si>
  <si>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</si>
  <si>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</si>
  <si>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</si>
  <si>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</si>
  <si>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</si>
  <si>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</si>
  <si>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</si>
  <si>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</si>
  <si>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</si>
  <si>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</si>
  <si>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</si>
  <si>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</si>
  <si>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</si>
  <si>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</si>
  <si>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</si>
  <si>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</si>
  <si>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</si>
  <si>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</si>
  <si>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</si>
  <si>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</si>
  <si>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</si>
  <si>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</si>
  <si>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</si>
  <si>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</si>
  <si>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</si>
  <si>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</si>
  <si>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</si>
  <si>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</si>
  <si>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</si>
  <si>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</si>
  <si>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</si>
  <si>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</si>
  <si>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</si>
  <si>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</si>
  <si>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</si>
  <si>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</si>
  <si>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</si>
  <si>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</si>
  <si>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</si>
  <si>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</si>
  <si>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</si>
  <si>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</si>
  <si>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</si>
  <si>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</si>
  <si>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</si>
  <si>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</si>
  <si>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</si>
  <si>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</si>
  <si>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</si>
  <si>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</si>
  <si>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</si>
  <si>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</si>
  <si>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</si>
  <si>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</si>
  <si>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</si>
  <si>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</si>
  <si>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</si>
  <si>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</si>
  <si>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</si>
  <si>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</si>
  <si>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</si>
  <si>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</si>
  <si>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</si>
  <si>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</si>
  <si>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</si>
  <si>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</si>
  <si>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</si>
  <si>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</si>
  <si>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</si>
  <si>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</si>
  <si>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</si>
  <si>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</si>
  <si>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</si>
  <si>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</si>
  <si>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</si>
  <si>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</si>
  <si>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</si>
  <si>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</si>
  <si>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</si>
  <si>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</si>
  <si>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</si>
  <si>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</si>
  <si>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</si>
  <si>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</si>
  <si>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</si>
  <si>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</si>
  <si>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</si>
  <si>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</si>
  <si>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</si>
  <si>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</si>
  <si>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</si>
  <si>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</si>
  <si>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</si>
  <si>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</si>
  <si>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</si>
  <si>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</si>
  <si>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</si>
  <si>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</si>
  <si>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</si>
  <si>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</si>
  <si>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</si>
  <si>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</si>
  <si>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</si>
  <si>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</si>
  <si>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</si>
  <si>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</si>
  <si>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</si>
  <si>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</si>
  <si>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</si>
  <si>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</si>
  <si>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</si>
  <si>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</si>
  <si>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</si>
  <si>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</si>
  <si>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</si>
  <si>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</si>
  <si>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</si>
  <si>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</si>
  <si>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</si>
  <si>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</si>
  <si>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</si>
  <si>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</si>
  <si>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</si>
  <si>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</si>
  <si>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</si>
  <si>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</si>
  <si>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</si>
  <si>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</si>
  <si>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</si>
  <si>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</si>
  <si>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</si>
  <si>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</si>
  <si>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</si>
  <si>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</si>
  <si>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</si>
  <si>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</si>
  <si>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</si>
  <si>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</si>
  <si>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</si>
  <si>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</si>
  <si>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</si>
  <si>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</si>
  <si>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</si>
  <si>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</si>
  <si>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</si>
  <si>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</si>
  <si>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</si>
  <si>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</si>
  <si>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</si>
  <si>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</si>
  <si>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</si>
  <si>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</si>
  <si>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</si>
  <si>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</si>
  <si>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</si>
  <si>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</si>
  <si>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</si>
  <si>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</si>
  <si>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</si>
  <si>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</si>
  <si>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</si>
  <si>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</si>
  <si>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</si>
  <si>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</si>
  <si>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</si>
  <si>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</si>
  <si>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</si>
  <si>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</si>
  <si>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</si>
  <si>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</si>
  <si>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</si>
  <si>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</si>
  <si>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</si>
  <si>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</si>
  <si>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</si>
  <si>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</si>
  <si>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</si>
  <si>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</si>
  <si>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</si>
  <si>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</si>
  <si>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</si>
  <si>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</si>
  <si>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</si>
  <si>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</si>
  <si>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</si>
  <si>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</si>
  <si>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</si>
  <si>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</si>
  <si>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</si>
  <si>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</si>
  <si>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</si>
  <si>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</si>
  <si>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</si>
  <si>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</si>
  <si>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</si>
  <si>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</si>
  <si>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</si>
  <si>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</si>
  <si>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</si>
  <si>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</si>
  <si>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</si>
  <si>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</si>
  <si>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</si>
  <si>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</si>
  <si>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</si>
  <si>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</si>
  <si>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</si>
  <si>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</si>
  <si>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</si>
  <si>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</si>
  <si>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</si>
  <si>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</si>
  <si>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</si>
  <si>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</si>
  <si>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</si>
  <si>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</si>
  <si>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</si>
  <si>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</si>
  <si>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</si>
  <si>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</si>
  <si>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</si>
  <si>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</si>
  <si>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</si>
  <si>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</si>
  <si>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</si>
  <si>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</si>
  <si>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</si>
  <si>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</si>
  <si>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</si>
  <si>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</si>
  <si>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</si>
  <si>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</si>
  <si>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</si>
  <si>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</si>
  <si>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</si>
  <si>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</si>
  <si>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</si>
  <si>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</si>
  <si>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</si>
  <si>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</si>
  <si>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</si>
  <si>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</si>
  <si>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</si>
  <si>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</si>
  <si>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</si>
  <si>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</si>
  <si>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</si>
  <si>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</si>
  <si>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</si>
  <si>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</si>
  <si>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</si>
  <si>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</si>
  <si>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</si>
  <si>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</si>
  <si>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</si>
  <si>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</si>
  <si>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</si>
  <si>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</si>
  <si>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</si>
  <si>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</si>
  <si>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</si>
  <si>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</si>
  <si>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</si>
  <si>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</si>
  <si>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</si>
  <si>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</si>
  <si>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</si>
  <si>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</si>
  <si>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</si>
  <si>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</si>
  <si>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</si>
  <si>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</si>
  <si>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</si>
  <si>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</si>
  <si>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</si>
  <si>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</si>
  <si>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</si>
  <si>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</si>
  <si>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</si>
  <si>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</si>
  <si>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</si>
  <si>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</si>
  <si>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</si>
  <si>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</si>
  <si>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</si>
  <si>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</si>
  <si>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</si>
  <si>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</si>
  <si>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</si>
  <si>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</si>
  <si>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</si>
  <si>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</si>
  <si>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</si>
  <si>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</si>
  <si>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</si>
  <si>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</si>
  <si>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</si>
  <si>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</si>
  <si>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</si>
  <si>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</si>
  <si>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</si>
  <si>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</si>
  <si>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</si>
  <si>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</si>
  <si>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</si>
  <si>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</si>
  <si>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</si>
  <si>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</si>
  <si>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</si>
  <si>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</si>
  <si>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</si>
  <si>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</si>
  <si>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</si>
  <si>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</si>
  <si>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</si>
  <si>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</si>
  <si>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</si>
  <si>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</si>
  <si>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</si>
  <si>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</si>
  <si>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</si>
  <si>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</si>
  <si>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</si>
  <si>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</si>
  <si>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</si>
  <si>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</si>
  <si>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</si>
  <si>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</si>
  <si>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</si>
  <si>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</si>
  <si>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</si>
  <si>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</si>
  <si>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</si>
  <si>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</si>
  <si>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</si>
  <si>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</si>
  <si>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</si>
  <si>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</si>
  <si>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</si>
  <si>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</si>
  <si>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</si>
  <si>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</si>
  <si>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</si>
  <si>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</si>
  <si>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</si>
  <si>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</si>
  <si>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</si>
  <si>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</si>
  <si>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</si>
  <si>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</si>
  <si>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</si>
  <si>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</si>
  <si>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</si>
  <si>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</si>
  <si>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</si>
  <si>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</si>
  <si>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</si>
  <si>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</si>
  <si>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</si>
  <si>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</si>
  <si>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</si>
  <si>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</si>
  <si>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</si>
  <si>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</si>
  <si>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</si>
  <si>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</si>
  <si>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</si>
  <si>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</si>
  <si>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</si>
  <si>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</si>
  <si>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</si>
  <si>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</si>
  <si>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</si>
  <si>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</si>
  <si>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</si>
  <si>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</si>
  <si>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</si>
  <si>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</si>
  <si>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</si>
  <si>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</si>
  <si>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</si>
  <si>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</si>
  <si>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</si>
  <si>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</si>
  <si>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</si>
  <si>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</si>
  <si>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</si>
  <si>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</si>
  <si>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</si>
  <si>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</si>
  <si>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</si>
  <si>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</si>
  <si>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</si>
  <si>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</si>
  <si>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</si>
  <si>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</si>
  <si>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</si>
  <si>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</si>
  <si>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</si>
  <si>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</si>
  <si>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</si>
  <si>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</si>
  <si>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</si>
  <si>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</si>
  <si>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</si>
  <si>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</si>
  <si>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</si>
  <si>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</si>
  <si>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</si>
  <si>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</si>
  <si>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</si>
  <si>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</si>
  <si>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</si>
  <si>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</si>
  <si>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</si>
  <si>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</si>
  <si>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</si>
  <si>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</si>
  <si>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</si>
  <si>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</si>
  <si>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</si>
  <si>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</si>
  <si>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</si>
  <si>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</si>
  <si>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</si>
  <si>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</si>
  <si>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</si>
  <si>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</si>
  <si>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</si>
  <si>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</si>
  <si>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</si>
  <si>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</si>
  <si>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</si>
  <si>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</si>
  <si>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</si>
  <si>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</si>
  <si>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</si>
  <si>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</si>
  <si>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</si>
  <si>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</si>
  <si>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</si>
  <si>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</si>
  <si>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</si>
  <si>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</si>
  <si>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</si>
  <si>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</si>
  <si>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</si>
  <si>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</si>
  <si>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</si>
  <si>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</si>
  <si>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</si>
  <si>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</si>
  <si>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</si>
  <si>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</si>
  <si>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</si>
  <si>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</si>
  <si>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</si>
  <si>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</si>
  <si>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</si>
  <si>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</si>
  <si>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</si>
  <si>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</si>
  <si>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</si>
  <si>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</si>
  <si>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</si>
  <si>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</si>
  <si>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</si>
  <si>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</si>
  <si>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</si>
  <si>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</si>
  <si>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</si>
  <si>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</si>
  <si>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</si>
  <si>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</si>
  <si>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</si>
  <si>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</si>
  <si>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</si>
  <si>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</si>
  <si>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</si>
  <si>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</si>
  <si>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</si>
  <si>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</si>
  <si>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</si>
  <si>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</si>
  <si>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</si>
  <si>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</si>
  <si>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</si>
  <si>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</si>
  <si>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</si>
  <si>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</si>
  <si>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</si>
  <si>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</si>
  <si>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</si>
  <si>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</si>
  <si>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</si>
  <si>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</si>
  <si>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</si>
  <si>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</si>
  <si>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</si>
  <si>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</si>
  <si>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</si>
  <si>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</si>
  <si>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</si>
  <si>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</si>
  <si>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</si>
  <si>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</si>
  <si>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</si>
  <si>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</si>
  <si>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</si>
  <si>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</si>
  <si>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</si>
  <si>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</si>
  <si>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</si>
  <si>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</si>
  <si>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</si>
  <si>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</si>
  <si>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</si>
  <si>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</si>
  <si>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</si>
  <si>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</si>
  <si>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</si>
  <si>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</si>
  <si>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</si>
  <si>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</si>
  <si>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</si>
  <si>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</si>
  <si>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</si>
  <si>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</si>
  <si>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</si>
  <si>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</si>
  <si>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</si>
  <si>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</si>
  <si>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</si>
  <si>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</si>
  <si>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</si>
  <si>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</si>
  <si>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</si>
  <si>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</si>
  <si>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</si>
  <si>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</si>
  <si>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</si>
  <si>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</si>
  <si>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</si>
  <si>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</si>
  <si>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</si>
  <si>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</si>
  <si>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</si>
  <si>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</si>
  <si>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</si>
  <si>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</si>
  <si>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</si>
  <si>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</si>
  <si>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</si>
  <si>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</si>
  <si>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</si>
  <si>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</si>
  <si>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</si>
  <si>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</si>
  <si>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</si>
  <si>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</si>
  <si>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</si>
  <si>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</si>
  <si>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</si>
  <si>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</si>
  <si>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</si>
  <si>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</si>
  <si>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</si>
  <si>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</si>
  <si>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</si>
  <si>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</si>
  <si>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</si>
  <si>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</si>
  <si>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</si>
  <si>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</si>
  <si>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</si>
  <si>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</si>
  <si>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</si>
  <si>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</si>
  <si>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</si>
  <si>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</si>
  <si>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</si>
  <si>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</si>
  <si>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</si>
  <si>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</si>
  <si>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</si>
  <si>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</si>
  <si>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</si>
  <si>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</si>
  <si>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</si>
  <si>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</si>
  <si>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</si>
  <si>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</si>
  <si>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</si>
  <si>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</si>
  <si>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</si>
  <si>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</si>
  <si>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</si>
  <si>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</si>
  <si>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</si>
  <si>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</si>
  <si>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</si>
  <si>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</si>
  <si>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</si>
  <si>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</si>
  <si>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</si>
  <si>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</si>
  <si>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</si>
  <si>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</si>
  <si>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</si>
  <si>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</si>
  <si>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</si>
  <si>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</si>
  <si>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</si>
  <si>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</si>
  <si>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</si>
  <si>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</si>
  <si>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</si>
  <si>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</si>
  <si>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</si>
  <si>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</si>
  <si>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</si>
  <si>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</si>
  <si>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</si>
  <si>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</si>
  <si>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</si>
  <si>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</si>
  <si>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</si>
  <si>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</si>
  <si>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</si>
  <si>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</si>
  <si>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</si>
  <si>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</si>
  <si>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</si>
  <si>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</si>
  <si>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</si>
  <si>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</si>
  <si>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</si>
  <si>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</si>
  <si>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</si>
  <si>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</si>
  <si>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</si>
  <si>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</si>
  <si>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</si>
  <si>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</si>
  <si>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</si>
  <si>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</si>
  <si>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</si>
  <si>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</si>
  <si>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</si>
  <si>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</si>
  <si>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</si>
  <si>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</si>
  <si>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</si>
  <si>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</si>
  <si>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</si>
  <si>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</si>
  <si>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</si>
  <si>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</si>
  <si>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</si>
  <si>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</si>
  <si>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</si>
  <si>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</si>
  <si>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</si>
  <si>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</si>
  <si>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</si>
  <si>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</si>
  <si>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</si>
  <si>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</si>
  <si>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</si>
  <si>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</si>
  <si>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</si>
  <si>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</si>
  <si>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</si>
  <si>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</si>
  <si>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</si>
  <si>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</si>
  <si>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</si>
  <si>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</si>
  <si>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</si>
  <si>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</si>
  <si>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</si>
  <si>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</si>
  <si>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</si>
  <si>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</si>
  <si>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</si>
  <si>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</si>
  <si>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</si>
  <si>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</si>
  <si>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</si>
  <si>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</si>
  <si>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</si>
  <si>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</si>
  <si>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</si>
  <si>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</si>
  <si>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</si>
  <si>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</si>
  <si>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</si>
  <si>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</si>
  <si>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</si>
  <si>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</si>
  <si>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</si>
  <si>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</si>
  <si>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</si>
  <si>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</si>
  <si>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</si>
  <si>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</si>
  <si>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</si>
  <si>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</si>
  <si>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</si>
  <si>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</si>
  <si>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</si>
  <si>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</si>
  <si>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</si>
  <si>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</si>
  <si>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</si>
  <si>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</si>
  <si>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</si>
  <si>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</si>
  <si>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</si>
  <si>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</si>
  <si>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</si>
  <si>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</si>
  <si>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</si>
  <si>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</si>
  <si>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</si>
  <si>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</si>
  <si>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</si>
  <si>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</si>
  <si>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</si>
  <si>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</si>
  <si>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</si>
  <si>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</si>
  <si>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</si>
  <si>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</si>
  <si>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</si>
  <si>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</si>
  <si>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</si>
  <si>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</si>
  <si>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</si>
  <si>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</si>
  <si>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</si>
  <si>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</si>
  <si>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</si>
  <si>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</si>
  <si>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</si>
  <si>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</si>
  <si>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</si>
  <si>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</si>
  <si>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</si>
  <si>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</si>
  <si>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</si>
  <si>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</si>
  <si>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</si>
  <si>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</si>
  <si>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</si>
  <si>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</si>
  <si>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</si>
  <si>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</si>
  <si>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</si>
  <si>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</si>
  <si>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</si>
  <si>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</si>
  <si>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</si>
  <si>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</si>
  <si>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</si>
  <si>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</si>
  <si>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</si>
  <si>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</si>
  <si>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</si>
  <si>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</si>
  <si>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</si>
  <si>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</si>
  <si>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</si>
  <si>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</si>
  <si>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</si>
  <si>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</si>
  <si>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</si>
  <si>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</si>
  <si>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</si>
  <si>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</si>
  <si>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</si>
  <si>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</si>
  <si>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</si>
  <si>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</si>
  <si>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</si>
  <si>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</si>
  <si>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</si>
  <si>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</si>
  <si>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</si>
  <si>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</si>
  <si>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</si>
  <si>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</si>
  <si>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</si>
  <si>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</si>
  <si>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</si>
  <si>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</si>
  <si>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</si>
  <si>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</si>
  <si>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</si>
  <si>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</si>
  <si>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</si>
  <si>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</si>
  <si>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</si>
  <si>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</si>
  <si>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</si>
  <si>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</si>
  <si>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</si>
  <si>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</si>
  <si>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</si>
  <si>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</si>
  <si>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</si>
  <si>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</si>
  <si>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</si>
  <si>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</si>
  <si>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</si>
  <si>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</si>
  <si>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</si>
  <si>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</si>
  <si>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</si>
  <si>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</si>
  <si>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</si>
  <si>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</si>
  <si>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</si>
  <si>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</si>
  <si>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</si>
  <si>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</si>
  <si>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</si>
  <si>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</si>
  <si>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</si>
  <si>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</si>
  <si>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</si>
  <si>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</si>
  <si>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</si>
  <si>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</si>
  <si>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</si>
  <si>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</si>
  <si>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</si>
  <si>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</si>
  <si>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</si>
  <si>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</si>
  <si>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</si>
  <si>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</si>
  <si>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</si>
  <si>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</si>
  <si>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</si>
  <si>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</si>
  <si>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</si>
  <si>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</si>
  <si>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</si>
  <si>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</si>
  <si>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</si>
  <si>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</si>
  <si>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</si>
  <si>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</si>
  <si>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</si>
  <si>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</si>
  <si>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</si>
  <si>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</si>
  <si>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</si>
  <si>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</si>
  <si>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</si>
  <si>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</si>
  <si>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</si>
  <si>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</si>
  <si>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</si>
  <si>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</si>
  <si>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</si>
  <si>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</si>
  <si>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</si>
  <si>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</si>
  <si>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</si>
  <si>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</si>
  <si>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</si>
  <si>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</si>
  <si>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</si>
  <si>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</si>
  <si>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</si>
  <si>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</si>
  <si>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</si>
  <si>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</si>
  <si>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</si>
  <si>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</si>
  <si>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</si>
  <si>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</si>
  <si>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</si>
  <si>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</si>
  <si>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</si>
  <si>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</si>
  <si>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</si>
  <si>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</si>
  <si>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</si>
  <si>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</si>
  <si>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</si>
  <si>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</si>
  <si>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</si>
  <si>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</si>
  <si>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</si>
  <si>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</si>
  <si>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</si>
  <si>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</si>
  <si>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</si>
  <si>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</si>
  <si>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</si>
  <si>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</si>
  <si>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</si>
  <si>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</si>
  <si>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</si>
  <si>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</si>
  <si>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</si>
  <si>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</si>
  <si>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</si>
  <si>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</si>
  <si>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</si>
  <si>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</si>
  <si>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</si>
  <si>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</si>
  <si>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</si>
  <si>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</si>
  <si>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</si>
  <si>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</si>
  <si>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</si>
  <si>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</si>
  <si>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</si>
  <si>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</si>
  <si>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</si>
  <si>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</si>
  <si>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</si>
  <si>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</si>
  <si>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</si>
  <si>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</si>
  <si>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</si>
  <si>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</si>
  <si>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</si>
  <si>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</si>
  <si>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</si>
  <si>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</si>
  <si>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</si>
  <si>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</si>
  <si>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</si>
  <si>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</si>
  <si>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</si>
  <si>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</si>
  <si>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</si>
  <si>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</si>
  <si>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</si>
  <si>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</si>
  <si>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</si>
  <si>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</si>
  <si>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</si>
  <si>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</si>
  <si>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</si>
  <si>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</si>
  <si>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</si>
  <si>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</si>
  <si>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</si>
  <si>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</si>
  <si>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</si>
  <si>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</si>
  <si>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</si>
  <si>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</si>
  <si>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</si>
  <si>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</si>
  <si>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</si>
  <si>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</si>
  <si>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</si>
  <si>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</si>
  <si>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</si>
  <si>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</si>
  <si>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</si>
  <si>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</si>
  <si>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</si>
  <si>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</si>
  <si>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</si>
  <si>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</si>
  <si>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</si>
  <si>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</si>
  <si>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</si>
  <si>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</si>
  <si>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</si>
  <si>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</si>
  <si>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</si>
  <si>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</si>
  <si>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</si>
  <si>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</si>
  <si>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</si>
  <si>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</si>
  <si>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</si>
  <si>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</si>
  <si>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</si>
  <si>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</si>
  <si>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</si>
  <si>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</si>
  <si>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</si>
  <si>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</si>
  <si>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</si>
  <si>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</si>
  <si>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</si>
  <si>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</si>
  <si>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</si>
  <si>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</si>
  <si>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</si>
  <si>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</si>
  <si>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</si>
  <si>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</si>
  <si>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</si>
  <si>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</si>
  <si>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</si>
  <si>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</si>
  <si>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</si>
  <si>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</si>
  <si>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</si>
  <si>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</si>
  <si>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</si>
  <si>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</si>
  <si>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</si>
  <si>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</si>
  <si>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</si>
  <si>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</si>
  <si>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</si>
  <si>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</si>
  <si>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</si>
  <si>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</si>
  <si>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</si>
  <si>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</si>
  <si>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</si>
  <si>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</si>
  <si>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</si>
  <si>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</si>
  <si>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</si>
  <si>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</si>
  <si>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</si>
  <si>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</si>
  <si>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</si>
  <si>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</si>
  <si>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</si>
  <si>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</si>
  <si>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</si>
  <si>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</si>
  <si>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</si>
  <si>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</si>
  <si>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</si>
  <si>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</si>
  <si>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</si>
  <si>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</si>
  <si>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</si>
  <si>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</si>
  <si>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</si>
  <si>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</si>
  <si>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</si>
  <si>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</si>
  <si>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</si>
  <si>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</si>
  <si>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</si>
  <si>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</si>
  <si>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</si>
  <si>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</si>
  <si>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</si>
  <si>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</si>
  <si>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</si>
  <si>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</si>
  <si>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</si>
  <si>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</si>
  <si>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</si>
  <si>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</si>
  <si>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</si>
  <si>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</si>
  <si>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</si>
  <si>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</si>
  <si>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</si>
  <si>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</si>
  <si>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</si>
  <si>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</si>
  <si>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</si>
  <si>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</si>
  <si>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</si>
  <si>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</si>
  <si>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</si>
  <si>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</si>
  <si>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</si>
  <si>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</si>
  <si>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</si>
  <si>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</si>
  <si>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</si>
  <si>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</si>
  <si>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</si>
  <si>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</si>
  <si>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</si>
  <si>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</si>
  <si>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</si>
  <si>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</si>
  <si>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</si>
  <si>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</si>
  <si>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</si>
  <si>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</si>
  <si>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</si>
  <si>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</si>
  <si>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</si>
  <si>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</si>
  <si>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</si>
  <si>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</si>
  <si>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</si>
  <si>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</si>
  <si>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</si>
  <si>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</si>
  <si>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</si>
  <si>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</si>
  <si>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</si>
  <si>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</si>
  <si>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</si>
  <si>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</si>
  <si>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</si>
  <si>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</si>
  <si>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</si>
  <si>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</si>
  <si>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</si>
  <si>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</si>
  <si>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</si>
  <si>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</si>
  <si>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</si>
  <si>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</si>
  <si>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</si>
  <si>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</si>
  <si>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</si>
  <si>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</si>
  <si>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</si>
  <si>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</si>
  <si>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</si>
  <si>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</si>
  <si>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</si>
  <si>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</si>
  <si>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</si>
  <si>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</si>
  <si>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</si>
  <si>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</si>
  <si>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</si>
  <si>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</si>
  <si>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</si>
  <si>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</si>
  <si>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</si>
  <si>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</si>
  <si>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</si>
  <si>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</si>
  <si>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</si>
  <si>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</si>
  <si>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</si>
  <si>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</si>
  <si>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</si>
  <si>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</si>
  <si>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</si>
  <si>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</si>
  <si>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</si>
  <si>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</si>
  <si>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</si>
  <si>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</si>
  <si>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</si>
  <si>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</si>
  <si>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</si>
  <si>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</si>
  <si>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</si>
  <si>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</si>
  <si>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</si>
  <si>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</si>
  <si>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</si>
  <si>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</si>
  <si>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</si>
  <si>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</si>
  <si>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</si>
  <si>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</si>
  <si>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</si>
  <si>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</si>
  <si>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</si>
  <si>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</si>
  <si>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</si>
  <si>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</si>
  <si>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</si>
  <si>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</si>
  <si>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</si>
  <si>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</si>
  <si>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</si>
  <si>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</si>
  <si>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</si>
  <si>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</si>
  <si>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</si>
  <si>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</si>
  <si>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</si>
  <si>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</si>
  <si>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</si>
  <si>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</si>
  <si>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</si>
  <si>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</si>
  <si>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</si>
  <si>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</si>
  <si>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</si>
  <si>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</si>
  <si>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</si>
  <si>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</si>
  <si>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</si>
  <si>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</si>
  <si>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</si>
  <si>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</si>
  <si>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</si>
  <si>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</si>
  <si>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</si>
  <si>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</si>
  <si>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</si>
  <si>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</si>
  <si>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</si>
  <si>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</si>
  <si>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</si>
  <si>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</si>
  <si>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</si>
  <si>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</si>
  <si>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</si>
  <si>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</si>
  <si>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</si>
  <si>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</si>
  <si>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</si>
  <si>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</si>
  <si>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</si>
  <si>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</si>
  <si>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</si>
  <si>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</si>
  <si>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</si>
  <si>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</si>
  <si>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</si>
  <si>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</si>
  <si>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</si>
  <si>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</si>
  <si>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</si>
  <si>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</si>
  <si>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</si>
  <si>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</si>
  <si>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</si>
  <si>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</si>
  <si>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</si>
  <si>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</si>
  <si>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</si>
  <si>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</si>
  <si>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</si>
  <si>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</si>
  <si>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</si>
  <si>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</si>
  <si>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</si>
  <si>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</si>
  <si>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</si>
  <si>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</si>
  <si>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</si>
  <si>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</si>
  <si>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</si>
  <si>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</si>
  <si>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</si>
  <si>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</si>
  <si>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</si>
  <si>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</si>
  <si>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</si>
  <si>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</si>
  <si>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</si>
  <si>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</si>
  <si>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</si>
  <si>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</si>
  <si>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</si>
  <si>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</si>
  <si>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</si>
  <si>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</si>
  <si>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</si>
  <si>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</si>
  <si>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</si>
  <si>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</si>
  <si>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</si>
  <si>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</si>
  <si>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</si>
  <si>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</si>
  <si>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</si>
  <si>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</si>
  <si>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</si>
  <si>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</si>
  <si>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</si>
  <si>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</si>
  <si>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</si>
  <si>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</si>
  <si>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</si>
  <si>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</si>
  <si>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</si>
  <si>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</si>
  <si>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</si>
  <si>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</si>
  <si>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</si>
  <si>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</si>
  <si>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</si>
  <si>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</si>
  <si>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</si>
  <si>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</si>
  <si>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</si>
  <si>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</si>
  <si>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</si>
  <si>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</si>
  <si>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</si>
  <si>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</si>
  <si>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</si>
  <si>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</si>
  <si>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</si>
  <si>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</si>
  <si>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</si>
  <si>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</si>
  <si>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</si>
  <si>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</si>
  <si>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</si>
  <si>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</si>
  <si>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</si>
  <si>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</si>
  <si>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</si>
  <si>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</si>
  <si>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</si>
  <si>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</si>
  <si>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</si>
  <si>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</si>
  <si>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</si>
  <si>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</si>
  <si>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</si>
  <si>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</si>
  <si>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</si>
  <si>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</si>
  <si>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</si>
  <si>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</si>
  <si>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</si>
  <si>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</si>
  <si>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</si>
  <si>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</si>
  <si>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</si>
  <si>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</si>
  <si>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</si>
  <si>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</si>
  <si>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</si>
  <si>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</si>
  <si>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</si>
  <si>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</si>
  <si>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</si>
  <si>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</si>
  <si>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</si>
  <si>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</si>
  <si>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</si>
  <si>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</si>
  <si>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</si>
  <si>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</si>
  <si>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</si>
  <si>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</si>
  <si>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</si>
  <si>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</si>
  <si>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</si>
  <si>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</si>
  <si>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</si>
  <si>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</si>
  <si>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</si>
  <si>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</si>
  <si>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</si>
  <si>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</si>
  <si>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</si>
  <si>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</si>
  <si>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</si>
  <si>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</si>
  <si>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</si>
  <si>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</si>
  <si>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</si>
  <si>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</si>
  <si>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</si>
  <si>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</si>
  <si>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</si>
  <si>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</si>
  <si>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</si>
  <si>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</si>
  <si>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</si>
  <si>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</si>
  <si>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</si>
  <si>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</si>
  <si>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</si>
  <si>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</si>
  <si>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</si>
  <si>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</si>
  <si>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</si>
  <si>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</si>
  <si>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</si>
  <si>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</si>
  <si>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</si>
  <si>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</si>
  <si>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</si>
  <si>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</si>
  <si>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</si>
  <si>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</si>
  <si>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</si>
  <si>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</si>
  <si>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</si>
  <si>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</si>
  <si>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</si>
  <si>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</si>
  <si>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</si>
  <si>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</si>
  <si>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</si>
  <si>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</si>
  <si>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</si>
  <si>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</si>
  <si>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</si>
  <si>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</si>
  <si>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</si>
  <si>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</si>
  <si>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</si>
  <si>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</si>
  <si>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</si>
  <si>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</si>
  <si>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</si>
  <si>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</si>
  <si>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</si>
  <si>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</si>
  <si>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</si>
  <si>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</si>
  <si>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</si>
  <si>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</si>
  <si>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</si>
  <si>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</si>
  <si>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</si>
  <si>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</si>
  <si>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</si>
  <si>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</si>
  <si>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</si>
  <si>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</si>
  <si>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</si>
  <si>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</si>
  <si>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</si>
  <si>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</si>
  <si>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</si>
  <si>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</si>
  <si>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</si>
  <si>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</si>
  <si>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</si>
  <si>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</si>
  <si>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</si>
  <si>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</si>
  <si>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</si>
  <si>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</si>
  <si>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</si>
  <si>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</si>
  <si>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</si>
  <si>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</si>
  <si>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</si>
  <si>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</si>
  <si>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</si>
  <si>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</si>
  <si>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</si>
  <si>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</si>
  <si>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</si>
  <si>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</si>
  <si>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</si>
  <si>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</si>
  <si>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</si>
  <si>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</si>
  <si>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</si>
  <si>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</si>
  <si>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</si>
  <si>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</si>
  <si>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</si>
  <si>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</si>
  <si>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</si>
  <si>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</si>
  <si>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</si>
  <si>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</si>
  <si>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</si>
  <si>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</si>
  <si>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</si>
  <si>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</si>
  <si>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</si>
  <si>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</si>
  <si>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</si>
  <si>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</si>
  <si>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</si>
  <si>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</si>
  <si>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</si>
  <si>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</si>
  <si>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</si>
  <si>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</si>
  <si>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</si>
  <si>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</si>
  <si>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</si>
  <si>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</si>
  <si>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</si>
  <si>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</si>
  <si>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</si>
  <si>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</si>
  <si>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</si>
  <si>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</si>
  <si>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</si>
  <si>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</si>
  <si>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</si>
  <si>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</si>
  <si>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</si>
  <si>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</si>
  <si>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</si>
  <si>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</si>
  <si>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</si>
  <si>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</si>
  <si>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</si>
  <si>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</si>
  <si>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</si>
  <si>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</si>
  <si>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</si>
  <si>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</si>
  <si>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</si>
  <si>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</si>
  <si>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</si>
  <si>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</si>
  <si>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</si>
  <si>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</si>
  <si>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</si>
  <si>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</si>
  <si>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</si>
  <si>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</si>
  <si>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</si>
  <si>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</si>
  <si>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</si>
  <si>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</si>
  <si>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</si>
  <si>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</si>
  <si>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</si>
  <si>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</si>
  <si>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</si>
  <si>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</si>
  <si>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</si>
  <si>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</si>
  <si>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</si>
  <si>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</si>
  <si>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</si>
  <si>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</si>
  <si>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</si>
  <si>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</si>
  <si>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</si>
  <si>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</si>
  <si>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</si>
  <si>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</si>
  <si>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</si>
  <si>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</si>
  <si>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</si>
  <si>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</si>
  <si>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</si>
  <si>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</si>
  <si>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</si>
  <si>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</si>
  <si>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</si>
  <si>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</si>
  <si>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</si>
  <si>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</si>
  <si>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</si>
  <si>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</si>
  <si>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</si>
  <si>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</si>
  <si>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</si>
  <si>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</si>
  <si>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</si>
  <si>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</si>
  <si>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</si>
  <si>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</si>
  <si>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</si>
  <si>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</si>
  <si>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</si>
  <si>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</si>
  <si>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</si>
  <si>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</si>
  <si>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</si>
  <si>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</si>
  <si>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</si>
  <si>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</si>
  <si>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</si>
  <si>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</si>
  <si>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</si>
  <si>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</si>
  <si>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</si>
  <si>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</si>
  <si>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</si>
  <si>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</si>
  <si>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</si>
  <si>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</si>
  <si>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</si>
  <si>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</si>
  <si>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</si>
  <si>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</si>
  <si>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</si>
  <si>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</si>
  <si>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</si>
  <si>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</si>
  <si>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</si>
  <si>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</si>
  <si>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</si>
  <si>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</si>
  <si>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</si>
  <si>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</si>
  <si>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</si>
  <si>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</si>
  <si>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</si>
  <si>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</si>
  <si>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</si>
  <si>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</si>
  <si>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</si>
  <si>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</si>
  <si>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</si>
  <si>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</si>
  <si>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</si>
  <si>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</si>
  <si>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</si>
  <si>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</si>
  <si>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</si>
  <si>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</si>
  <si>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</si>
  <si>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</si>
  <si>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</si>
  <si>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</si>
  <si>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</si>
  <si>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</si>
  <si>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</si>
  <si>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</si>
  <si>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</si>
  <si>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</si>
  <si>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</si>
  <si>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</si>
  <si>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</si>
  <si>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</si>
  <si>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</si>
  <si>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</si>
  <si>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</si>
  <si>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</si>
  <si>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</si>
  <si>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</si>
  <si>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</si>
  <si>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</si>
  <si>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</si>
  <si>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</si>
  <si>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</si>
  <si>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</si>
  <si>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</si>
  <si>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</si>
  <si>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</si>
  <si>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</si>
  <si>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</si>
  <si>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</si>
  <si>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</si>
  <si>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</si>
  <si>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</si>
  <si>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</si>
  <si>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</si>
  <si>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</si>
  <si>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</si>
  <si>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</si>
  <si>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</si>
  <si>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</si>
  <si>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</si>
  <si>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</si>
  <si>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</si>
  <si>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</si>
  <si>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</si>
  <si>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</si>
  <si>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</si>
  <si>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</si>
  <si>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</si>
  <si>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</si>
  <si>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</si>
  <si>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</si>
  <si>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</si>
  <si>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</si>
  <si>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</si>
  <si>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</si>
  <si>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</si>
  <si>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</si>
  <si>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</si>
  <si>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</si>
  <si>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</si>
  <si>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</si>
  <si>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</si>
  <si>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</si>
  <si>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</si>
  <si>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</si>
  <si>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</si>
  <si>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</si>
  <si>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</si>
  <si>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</si>
  <si>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</si>
  <si>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</si>
  <si>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</si>
  <si>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</si>
  <si>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</si>
  <si>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</si>
  <si>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</si>
  <si>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</si>
  <si>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</si>
  <si>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</si>
  <si>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</si>
  <si>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</si>
  <si>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</si>
  <si>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</si>
  <si>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</si>
  <si>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</si>
  <si>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</si>
  <si>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</si>
  <si>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</si>
  <si>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</si>
  <si>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</si>
  <si>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</si>
  <si>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</si>
  <si>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</si>
  <si>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</si>
  <si>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</si>
  <si>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</si>
  <si>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</si>
  <si>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</si>
  <si>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</si>
  <si>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</si>
  <si>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</si>
  <si>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</si>
  <si>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</si>
  <si>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</si>
  <si>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</si>
  <si>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</si>
  <si>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</si>
  <si>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</si>
  <si>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</si>
  <si>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</si>
  <si>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</si>
  <si>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</si>
  <si>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</si>
  <si>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</si>
  <si>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</si>
  <si>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</si>
  <si>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</si>
  <si>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</si>
  <si>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</si>
  <si>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</si>
  <si>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</si>
  <si>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</si>
  <si>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</si>
  <si>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</si>
  <si>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</si>
  <si>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</si>
  <si>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</si>
  <si>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</si>
  <si>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</si>
  <si>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</si>
  <si>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</si>
  <si>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</si>
  <si>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</si>
  <si>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</si>
  <si>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</si>
  <si>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</si>
  <si>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</si>
  <si>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</si>
  <si>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</si>
  <si>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</si>
  <si>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</si>
  <si>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</si>
  <si>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</si>
  <si>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</si>
  <si>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</si>
  <si>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</si>
  <si>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</si>
  <si>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</si>
  <si>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</si>
  <si>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</si>
  <si>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</si>
  <si>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</si>
  <si>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</si>
  <si>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</si>
  <si>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</si>
  <si>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</si>
  <si>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</si>
  <si>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</si>
  <si>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</si>
  <si>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</si>
  <si>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</si>
  <si>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</si>
  <si>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</si>
  <si>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</si>
  <si>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</si>
  <si>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</si>
  <si>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</si>
  <si>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</si>
  <si>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</si>
  <si>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</si>
  <si>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</si>
  <si>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</si>
  <si>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</si>
  <si>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</si>
  <si>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</si>
  <si>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</si>
  <si>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</si>
  <si>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</si>
  <si>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</si>
  <si>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</si>
  <si>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</si>
  <si>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</si>
  <si>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</si>
  <si>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</si>
  <si>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</si>
  <si>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</si>
  <si>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</si>
  <si>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</si>
  <si>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</si>
  <si>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</si>
  <si>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</si>
  <si>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</si>
  <si>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</si>
  <si>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</si>
  <si>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</si>
  <si>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</si>
  <si>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</si>
  <si>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</si>
  <si>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</si>
  <si>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</si>
  <si>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</si>
  <si>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</si>
  <si>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</si>
  <si>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</si>
  <si>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</si>
  <si>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</si>
  <si>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</si>
  <si>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</si>
  <si>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</si>
  <si>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</si>
  <si>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</si>
  <si>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</si>
  <si>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</si>
  <si>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</si>
  <si>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</si>
  <si>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</si>
  <si>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</si>
  <si>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</si>
  <si>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</si>
  <si>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</si>
  <si>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</si>
  <si>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</si>
  <si>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</si>
  <si>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</si>
  <si>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</si>
  <si>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</si>
  <si>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</si>
  <si>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</si>
  <si>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</si>
  <si>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</si>
  <si>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</si>
  <si>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</si>
  <si>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</si>
  <si>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</si>
  <si>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</si>
  <si>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</si>
  <si>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</si>
  <si>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</si>
  <si>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</si>
  <si>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</si>
  <si>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</si>
  <si>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</si>
  <si>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</si>
  <si>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</si>
  <si>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</si>
  <si>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</si>
  <si>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</si>
  <si>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</si>
  <si>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</si>
  <si>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</si>
  <si>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</si>
  <si>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</si>
  <si>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</si>
  <si>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</si>
  <si>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</si>
  <si>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</si>
  <si>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</si>
  <si>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</si>
  <si>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</si>
  <si>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</si>
  <si>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</si>
  <si>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</si>
  <si>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</si>
  <si>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</si>
  <si>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</si>
  <si>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</si>
  <si>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</si>
  <si>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</si>
  <si>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</si>
  <si>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</si>
  <si>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</si>
  <si>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</si>
  <si>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</si>
  <si>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</si>
  <si>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</si>
  <si>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</si>
  <si>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</si>
  <si>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</si>
  <si>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</si>
  <si>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</si>
  <si>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</si>
  <si>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</si>
  <si>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</si>
  <si>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</si>
  <si>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</si>
  <si>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</si>
  <si>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</si>
  <si>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</si>
  <si>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</si>
  <si>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</si>
  <si>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</si>
  <si>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</si>
  <si>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</si>
  <si>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</si>
  <si>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</si>
  <si>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</si>
  <si>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</si>
  <si>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</si>
  <si>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</si>
  <si>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</si>
  <si>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</si>
  <si>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</si>
  <si>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</si>
  <si>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</si>
  <si>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</si>
  <si>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</si>
  <si>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</si>
  <si>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</si>
  <si>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</si>
  <si>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</si>
  <si>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</si>
  <si>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</si>
  <si>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</si>
  <si>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</si>
  <si>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</si>
  <si>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</si>
  <si>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</si>
  <si>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</si>
  <si>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</si>
  <si>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</si>
  <si>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</si>
  <si>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</si>
  <si>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</si>
  <si>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</si>
  <si>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</si>
  <si>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</si>
  <si>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</si>
  <si>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</si>
  <si>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</si>
  <si>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</si>
  <si>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</si>
  <si>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</si>
  <si>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</si>
  <si>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</si>
  <si>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</si>
  <si>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</si>
  <si>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</si>
  <si>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</si>
  <si>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</si>
  <si>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</si>
  <si>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</si>
  <si>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</si>
  <si>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</si>
  <si>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</si>
  <si>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</si>
  <si>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</si>
  <si>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</si>
  <si>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</si>
  <si>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</si>
  <si>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</si>
  <si>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</si>
  <si>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</si>
  <si>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</si>
  <si>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</si>
  <si>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</si>
  <si>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</si>
  <si>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</si>
  <si>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</si>
  <si>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</si>
  <si>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</si>
  <si>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</si>
  <si>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</si>
  <si>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</si>
  <si>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</si>
  <si>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</si>
  <si>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</si>
  <si>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</si>
  <si>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</si>
  <si>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</si>
  <si>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</si>
  <si>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</si>
  <si>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</si>
  <si>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</si>
  <si>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</si>
  <si>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</si>
  <si>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</si>
  <si>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</si>
  <si>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</si>
  <si>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</si>
  <si>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</si>
  <si>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</si>
  <si>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</si>
  <si>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</si>
  <si>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</si>
  <si>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</si>
  <si>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</si>
  <si>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</si>
  <si>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</si>
  <si>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</si>
  <si>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</si>
  <si>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</si>
  <si>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</si>
  <si>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</si>
  <si>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</si>
  <si>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</si>
  <si>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</si>
  <si>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</si>
  <si>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</si>
  <si>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</si>
  <si>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</si>
  <si>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</si>
  <si>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</si>
  <si>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</si>
  <si>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</si>
  <si>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</si>
  <si>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</si>
  <si>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</si>
  <si>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</si>
  <si>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</si>
  <si>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</si>
  <si>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</si>
  <si>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</si>
  <si>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</si>
  <si>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</si>
  <si>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</si>
  <si>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</si>
  <si>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</si>
  <si>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</si>
  <si>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</si>
  <si>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</si>
  <si>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</si>
  <si>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</si>
  <si>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</si>
  <si>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</si>
  <si>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</si>
  <si>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</si>
  <si>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</si>
  <si>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</si>
  <si>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</si>
  <si>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</si>
  <si>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</si>
  <si>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</si>
  <si>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</si>
  <si>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</si>
  <si>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</si>
  <si>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</si>
  <si>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</si>
  <si>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</si>
  <si>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</si>
  <si>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</si>
  <si>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</si>
  <si>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</si>
  <si>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</si>
  <si>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</si>
  <si>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</si>
  <si>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</si>
  <si>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</si>
  <si>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</si>
  <si>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</si>
  <si>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</si>
  <si>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</si>
  <si>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</si>
  <si>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</si>
  <si>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</si>
  <si>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</si>
  <si>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</si>
  <si>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</si>
  <si>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</si>
  <si>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</si>
  <si>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</si>
  <si>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</si>
  <si>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</si>
  <si>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</si>
  <si>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</si>
  <si>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</si>
  <si>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</si>
  <si>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</si>
  <si>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</si>
  <si>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</si>
  <si>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</si>
  <si>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</si>
  <si>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</si>
  <si>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</si>
  <si>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</si>
  <si>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</si>
  <si>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</si>
  <si>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</si>
  <si>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</si>
  <si>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</si>
  <si>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</si>
  <si>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</si>
  <si>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</si>
  <si>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</si>
  <si>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</si>
  <si>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</si>
  <si>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</si>
  <si>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</si>
  <si>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</si>
  <si>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</si>
  <si>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</si>
  <si>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</si>
  <si>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</si>
  <si>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</si>
  <si>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</si>
  <si>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</si>
  <si>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</si>
  <si>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</si>
  <si>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</si>
  <si>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</si>
  <si>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</si>
  <si>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</si>
  <si>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</si>
  <si>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</si>
  <si>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</si>
  <si>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</si>
  <si>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</si>
  <si>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</si>
  <si>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</si>
  <si>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</si>
  <si>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</si>
  <si>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</si>
  <si>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</si>
  <si>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</si>
  <si>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</si>
  <si>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</si>
  <si>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</si>
  <si>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</si>
  <si>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</si>
  <si>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</si>
  <si>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</si>
  <si>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</si>
  <si>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</si>
  <si>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</si>
  <si>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</si>
  <si>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</si>
  <si>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</si>
  <si>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</si>
  <si>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</si>
  <si>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</si>
  <si>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</si>
  <si>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</si>
  <si>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</si>
  <si>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</si>
  <si>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</si>
  <si>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</si>
  <si>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</si>
  <si>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</si>
  <si>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</si>
  <si>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</si>
  <si>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</si>
  <si>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</si>
  <si>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</si>
  <si>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</si>
  <si>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</si>
  <si>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</si>
  <si>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</si>
  <si>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</si>
  <si>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</si>
  <si>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</si>
  <si>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</si>
  <si>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</si>
  <si>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</si>
  <si>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</si>
  <si>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</si>
  <si>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</si>
  <si>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</si>
  <si>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</si>
  <si>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</si>
  <si>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</si>
  <si>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</si>
  <si>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</si>
  <si>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</si>
  <si>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</si>
  <si>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</si>
  <si>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</si>
  <si>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</si>
  <si>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</si>
  <si>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</si>
  <si>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</si>
  <si>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</si>
  <si>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</si>
  <si>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</si>
  <si>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</si>
  <si>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</si>
  <si>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</si>
  <si>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</si>
  <si>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</si>
  <si>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</si>
  <si>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</si>
  <si>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</si>
  <si>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</si>
  <si>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</si>
  <si>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</si>
  <si>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</si>
  <si>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</si>
  <si>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</si>
  <si>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</si>
  <si>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</si>
  <si>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</si>
  <si>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</si>
  <si>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</si>
  <si>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</si>
  <si>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</si>
  <si>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</si>
  <si>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</si>
  <si>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</si>
  <si>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</si>
  <si>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</si>
  <si>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</si>
  <si>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</si>
  <si>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</si>
  <si>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</si>
  <si>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</si>
  <si>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</si>
  <si>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</si>
  <si>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</si>
  <si>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</si>
  <si>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</si>
  <si>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</si>
  <si>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</si>
  <si>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</si>
  <si>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</si>
  <si>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</si>
  <si>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</si>
  <si>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</si>
  <si>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</si>
  <si>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</si>
  <si>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</si>
  <si>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</si>
  <si>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</si>
  <si>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</si>
  <si>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</si>
  <si>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</si>
  <si>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</si>
  <si>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</si>
  <si>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</si>
  <si>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</si>
  <si>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</si>
  <si>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</si>
  <si>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</si>
  <si>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</si>
  <si>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</si>
  <si>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</si>
  <si>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</si>
  <si>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</si>
  <si>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</si>
  <si>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</si>
  <si>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</si>
  <si>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</si>
  <si>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</si>
  <si>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</si>
  <si>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</si>
  <si>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</si>
  <si>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</si>
  <si>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</si>
  <si>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</si>
  <si>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</si>
  <si>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</si>
  <si>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</si>
  <si>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</si>
  <si>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</si>
  <si>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</si>
  <si>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</si>
  <si>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</si>
  <si>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</si>
  <si>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</si>
  <si>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</si>
  <si>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</si>
  <si>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</si>
  <si>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</si>
  <si>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</si>
  <si>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</si>
  <si>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</si>
  <si>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</si>
  <si>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</si>
  <si>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</si>
  <si>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</si>
  <si>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</si>
  <si>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</si>
  <si>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</si>
  <si>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</si>
  <si>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</si>
  <si>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</si>
  <si>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</si>
  <si>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</si>
  <si>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</si>
  <si>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</si>
  <si>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</si>
  <si>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</si>
  <si>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</si>
  <si>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</si>
  <si>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</si>
  <si>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</si>
  <si>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</si>
  <si>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</si>
  <si>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</si>
  <si>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</si>
  <si>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</si>
  <si>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</si>
  <si>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</si>
  <si>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</si>
  <si>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</si>
  <si>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</si>
  <si>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</si>
  <si>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</si>
  <si>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</si>
  <si>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</si>
  <si>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</si>
  <si>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</si>
  <si>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</si>
  <si>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</si>
  <si>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</si>
  <si>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</si>
  <si>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</si>
  <si>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</si>
  <si>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</si>
  <si>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</si>
  <si>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</si>
  <si>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</si>
  <si>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</si>
  <si>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</si>
  <si>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</si>
  <si>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</si>
  <si>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</si>
  <si>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</si>
  <si>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</si>
  <si>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</si>
  <si>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</si>
  <si>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</si>
  <si>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</si>
  <si>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</si>
  <si>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</si>
  <si>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</si>
  <si>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</si>
  <si>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</si>
  <si>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</si>
  <si>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</si>
  <si>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</si>
  <si>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</si>
  <si>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</si>
  <si>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</si>
  <si>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</si>
  <si>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</si>
  <si>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</si>
  <si>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</si>
  <si>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</si>
  <si>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</si>
  <si>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</si>
  <si>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</si>
  <si>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</si>
  <si>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</si>
  <si>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</si>
  <si>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</si>
  <si>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</si>
  <si>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</si>
  <si>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</si>
  <si>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</si>
  <si>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</si>
  <si>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</si>
  <si>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</si>
  <si>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</si>
  <si>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</si>
  <si>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</si>
  <si>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</si>
  <si>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</si>
  <si>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</si>
  <si>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</si>
  <si>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</si>
  <si>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</si>
  <si>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</si>
  <si>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</si>
  <si>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</si>
  <si>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</si>
  <si>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</si>
  <si>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</si>
  <si>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</si>
  <si>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</si>
  <si>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</si>
  <si>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</si>
  <si>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</si>
  <si>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</si>
  <si>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</si>
  <si>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</si>
  <si>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</si>
  <si>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</si>
  <si>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</si>
  <si>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</si>
  <si>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</si>
  <si>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</si>
  <si>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</si>
  <si>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</si>
  <si>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</si>
  <si>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</si>
  <si>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</si>
  <si>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</si>
  <si>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</si>
  <si>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</si>
  <si>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</si>
  <si>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</si>
  <si>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</si>
  <si>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</si>
  <si>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</si>
  <si>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</si>
  <si>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</si>
  <si>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</si>
  <si>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</si>
  <si>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</si>
  <si>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</si>
  <si>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</si>
  <si>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</si>
  <si>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</si>
  <si>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</si>
  <si>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</si>
  <si>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</si>
  <si>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</si>
  <si>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</si>
  <si>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</si>
  <si>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</si>
  <si>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</si>
  <si>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</si>
  <si>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</si>
  <si>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</si>
  <si>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</si>
  <si>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</si>
  <si>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</si>
  <si>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</si>
  <si>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</si>
  <si>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</si>
  <si>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</si>
  <si>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</si>
  <si>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</si>
  <si>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</si>
  <si>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</si>
  <si>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</si>
  <si>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</si>
  <si>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</si>
  <si>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</si>
  <si>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</si>
  <si>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</si>
  <si>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</si>
  <si>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</si>
  <si>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</si>
  <si>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</si>
  <si>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</si>
  <si>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</si>
  <si>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</si>
  <si>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</si>
  <si>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</si>
  <si>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</si>
  <si>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</si>
  <si>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</si>
  <si>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</si>
  <si>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</si>
  <si>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</si>
  <si>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</si>
  <si>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</si>
  <si>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</si>
  <si>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</si>
  <si>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</si>
  <si>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</si>
  <si>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</si>
  <si>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</si>
  <si>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</si>
  <si>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</si>
  <si>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</si>
  <si>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</si>
  <si>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</si>
  <si>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</si>
  <si>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</si>
  <si>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</si>
  <si>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</si>
  <si>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</si>
  <si>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</si>
  <si>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</si>
  <si>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</si>
  <si>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</si>
  <si>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</si>
  <si>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</si>
  <si>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</si>
  <si>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</si>
  <si>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</si>
  <si>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</si>
  <si>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</si>
  <si>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</si>
  <si>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</si>
  <si>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</si>
  <si>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</si>
  <si>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</si>
  <si>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</si>
  <si>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</si>
  <si>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</si>
  <si>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</si>
  <si>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</si>
  <si>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</si>
  <si>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</si>
  <si>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</si>
  <si>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</si>
  <si>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</si>
  <si>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</si>
  <si>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</si>
  <si>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</si>
  <si>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</si>
  <si>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</si>
  <si>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</si>
  <si>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</si>
  <si>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</si>
  <si>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</si>
  <si>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</si>
  <si>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</si>
  <si>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</si>
  <si>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</si>
  <si>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</si>
  <si>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</si>
  <si>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</si>
  <si>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</si>
  <si>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</si>
  <si>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</si>
  <si>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</si>
  <si>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</si>
  <si>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</si>
  <si>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</si>
  <si>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</si>
  <si>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</si>
  <si>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</si>
  <si>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</si>
  <si>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</si>
  <si>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</si>
  <si>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</si>
  <si>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</si>
  <si>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</si>
  <si>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</si>
  <si>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</si>
  <si>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</si>
  <si>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</si>
  <si>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</si>
  <si>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</si>
  <si>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</si>
  <si>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</si>
  <si>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</si>
  <si>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</si>
  <si>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</si>
  <si>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</si>
  <si>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</si>
  <si>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</si>
  <si>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</si>
  <si>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</si>
  <si>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</si>
  <si>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</si>
  <si>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</si>
  <si>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</si>
  <si>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</si>
  <si>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</si>
  <si>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</si>
  <si>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</si>
  <si>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</si>
  <si>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</si>
  <si>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</si>
  <si>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</si>
  <si>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</si>
  <si>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</si>
  <si>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</si>
  <si>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</si>
  <si>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</si>
  <si>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</si>
  <si>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</si>
  <si>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</si>
  <si>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</si>
  <si>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</si>
  <si>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</si>
  <si>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</si>
  <si>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</si>
  <si>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</si>
  <si>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</si>
  <si>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</si>
  <si>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</si>
  <si>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</si>
  <si>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</si>
  <si>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</si>
  <si>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</si>
  <si>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</si>
  <si>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</si>
  <si>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</si>
  <si>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</si>
  <si>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</si>
  <si>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</si>
  <si>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</si>
  <si>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</si>
  <si>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</si>
  <si>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</si>
  <si>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</si>
  <si>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</si>
  <si>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</si>
  <si>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</si>
  <si>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</si>
  <si>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</si>
  <si>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</si>
  <si>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</si>
  <si>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</si>
  <si>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</si>
  <si>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</si>
  <si>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</si>
  <si>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</si>
  <si>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</si>
  <si>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</si>
  <si>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</si>
  <si>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</si>
  <si>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</si>
  <si>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</si>
  <si>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</si>
  <si>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</si>
  <si>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</si>
  <si>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</si>
  <si>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</si>
  <si>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</si>
  <si>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</si>
  <si>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</si>
  <si>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</si>
  <si>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</si>
  <si>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</si>
  <si>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</si>
  <si>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</si>
  <si>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</si>
  <si>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</si>
  <si>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</si>
  <si>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</si>
  <si>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</si>
  <si>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</si>
  <si>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</si>
  <si>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</si>
  <si>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</si>
  <si>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</si>
  <si>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</si>
  <si>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</si>
  <si>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</si>
  <si>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</si>
  <si>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</si>
  <si>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</si>
  <si>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</si>
  <si>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</si>
  <si>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</si>
  <si>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</si>
  <si>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</si>
  <si>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</si>
  <si>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</si>
  <si>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</si>
  <si>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</si>
  <si>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</si>
  <si>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</si>
  <si>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</si>
  <si>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</si>
  <si>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</si>
  <si>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</si>
  <si>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</si>
  <si>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</si>
  <si>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</si>
  <si>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</si>
  <si>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</si>
  <si>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</si>
  <si>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</si>
  <si>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</si>
  <si>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</si>
  <si>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</si>
  <si>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</si>
  <si>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</si>
  <si>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</si>
  <si>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</si>
  <si>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</si>
  <si>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</si>
  <si>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</si>
  <si>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</si>
  <si>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</si>
  <si>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</si>
  <si>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</si>
  <si>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</si>
  <si>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</si>
  <si>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</si>
  <si>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</si>
  <si>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</si>
  <si>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</si>
  <si>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</si>
  <si>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</si>
  <si>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</si>
  <si>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</si>
  <si>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</si>
  <si>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</si>
  <si>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</si>
  <si>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</si>
  <si>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</si>
  <si>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</si>
  <si>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</si>
  <si>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</si>
  <si>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</si>
  <si>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</si>
  <si>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</si>
  <si>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</si>
  <si>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</si>
  <si>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</si>
  <si>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</si>
  <si>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</si>
  <si>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</si>
  <si>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</si>
  <si>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</si>
  <si>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</si>
  <si>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</si>
  <si>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</si>
  <si>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</si>
  <si>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</si>
  <si>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</si>
  <si>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</si>
  <si>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</si>
  <si>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</si>
  <si>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</si>
  <si>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</si>
  <si>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</si>
  <si>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</si>
  <si>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</si>
  <si>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</si>
  <si>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</si>
  <si>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</si>
  <si>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</si>
  <si>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</si>
  <si>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</si>
  <si>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</si>
  <si>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</si>
  <si>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</si>
  <si>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</si>
  <si>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</si>
  <si>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</si>
  <si>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</si>
  <si>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</si>
  <si>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</si>
  <si>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</si>
  <si>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</si>
  <si>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</si>
  <si>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</si>
  <si>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</si>
  <si>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</si>
  <si>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</si>
  <si>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</si>
  <si>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</si>
  <si>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</si>
  <si>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</si>
  <si>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</si>
  <si>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</si>
  <si>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</si>
  <si>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</si>
  <si>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</si>
  <si>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</si>
  <si>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</si>
  <si>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</si>
  <si>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</si>
  <si>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</si>
  <si>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</si>
  <si>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</si>
  <si>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</si>
  <si>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</si>
  <si>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</si>
  <si>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</si>
  <si>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</si>
  <si>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</si>
  <si>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</si>
  <si>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</si>
  <si>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</si>
  <si>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</si>
  <si>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</si>
  <si>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</si>
  <si>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</si>
  <si>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</si>
  <si>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</si>
  <si>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</si>
  <si>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</si>
  <si>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</si>
  <si>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</si>
  <si>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</si>
  <si>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</si>
  <si>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</si>
  <si>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</si>
  <si>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</si>
  <si>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</si>
  <si>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</si>
  <si>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</si>
  <si>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</si>
  <si>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</si>
  <si>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</si>
  <si>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</si>
  <si>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</si>
  <si>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</si>
  <si>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</si>
  <si>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</si>
  <si>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</si>
  <si>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</si>
  <si>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</si>
  <si>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</si>
  <si>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</si>
  <si>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</si>
  <si>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</si>
  <si>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</si>
  <si>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</si>
  <si>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</si>
  <si>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</si>
  <si>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</si>
  <si>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</si>
  <si>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</si>
  <si>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</si>
  <si>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</si>
  <si>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</si>
  <si>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</si>
  <si>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</si>
  <si>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</si>
  <si>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</si>
  <si>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</si>
  <si>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</si>
  <si>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</si>
  <si>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</si>
  <si>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</si>
  <si>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</si>
  <si>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</si>
  <si>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</si>
  <si>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</si>
  <si>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</si>
  <si>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</si>
  <si>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</si>
  <si>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</si>
  <si>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</si>
  <si>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</si>
  <si>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</si>
  <si>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</si>
  <si>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</si>
  <si>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</si>
  <si>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</si>
  <si>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</si>
  <si>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</si>
  <si>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</si>
  <si>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</si>
  <si>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</si>
  <si>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</si>
  <si>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</si>
  <si>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</si>
  <si>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</si>
  <si>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</si>
  <si>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</si>
  <si>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</si>
  <si>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</si>
  <si>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</si>
  <si>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</si>
  <si>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</si>
  <si>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</si>
  <si>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</si>
  <si>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</si>
  <si>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</si>
  <si>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</si>
  <si>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</si>
  <si>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</si>
  <si>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</si>
  <si>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</si>
  <si>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</si>
  <si>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</si>
  <si>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</si>
  <si>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</si>
  <si>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</si>
  <si>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</si>
  <si>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</si>
  <si>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</si>
  <si>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</si>
  <si>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</si>
  <si>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</si>
  <si>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</si>
  <si>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</si>
  <si>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</si>
  <si>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</si>
  <si>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</si>
  <si>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</si>
  <si>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</si>
  <si>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</si>
  <si>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</si>
  <si>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</si>
  <si>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</si>
  <si>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</si>
  <si>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</si>
  <si>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</si>
  <si>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</si>
  <si>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</si>
  <si>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</si>
  <si>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</si>
  <si>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</si>
  <si>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</si>
  <si>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</si>
  <si>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</si>
  <si>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</si>
  <si>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</si>
  <si>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</si>
  <si>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</si>
  <si>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</si>
  <si>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</si>
  <si>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</si>
  <si>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</si>
  <si>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</si>
  <si>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</si>
  <si>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</si>
  <si>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</si>
  <si>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</si>
  <si>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</si>
  <si>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</si>
  <si>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</si>
  <si>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</si>
  <si>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</si>
  <si>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</si>
  <si>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</si>
  <si>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</si>
  <si>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</si>
  <si>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</si>
  <si>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</si>
  <si>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</si>
  <si>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</si>
  <si>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</si>
  <si>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</si>
  <si>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</si>
  <si>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</si>
  <si>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</si>
  <si>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</si>
  <si>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</si>
  <si>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</si>
  <si>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</si>
  <si>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</si>
  <si>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</si>
  <si>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</si>
  <si>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</si>
  <si>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</si>
  <si>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</si>
  <si>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</si>
  <si>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</si>
  <si>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</si>
  <si>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</si>
  <si>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</si>
  <si>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</si>
  <si>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</si>
  <si>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</si>
  <si>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</si>
  <si>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</si>
  <si>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</si>
  <si>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</si>
  <si>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</si>
  <si>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</si>
  <si>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</si>
  <si>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</si>
  <si>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</si>
  <si>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</si>
  <si>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</si>
  <si>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</si>
  <si>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</si>
  <si>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</si>
  <si>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</si>
  <si>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</si>
  <si>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</si>
  <si>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</si>
  <si>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</si>
  <si>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</si>
  <si>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</si>
  <si>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</si>
  <si>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</si>
  <si>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</si>
  <si>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</si>
  <si>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</si>
  <si>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</si>
  <si>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</si>
  <si>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</si>
  <si>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</si>
  <si>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</si>
  <si>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</si>
  <si>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</si>
  <si>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</si>
  <si>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</si>
  <si>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</si>
  <si>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</si>
  <si>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</si>
  <si>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</si>
  <si>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</si>
  <si>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</si>
  <si>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</si>
  <si>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</si>
  <si>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</si>
  <si>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</si>
  <si>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</si>
  <si>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</si>
  <si>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</si>
  <si>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</si>
  <si>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</si>
  <si>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</si>
  <si>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</si>
  <si>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</si>
  <si>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</si>
  <si>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</si>
  <si>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</si>
  <si>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</si>
  <si>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</si>
  <si>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</si>
  <si>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</si>
  <si>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</si>
  <si>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</si>
  <si>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</si>
  <si>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</si>
  <si>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</si>
  <si>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</si>
  <si>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</si>
  <si>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</si>
  <si>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</si>
  <si>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</si>
  <si>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</si>
  <si>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</si>
  <si>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</si>
  <si>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</si>
  <si>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</si>
  <si>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</si>
  <si>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</si>
  <si>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</si>
  <si>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</si>
  <si>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</si>
  <si>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</si>
  <si>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</si>
  <si>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</si>
  <si>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</si>
  <si>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</si>
  <si>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</si>
  <si>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</si>
  <si>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</si>
  <si>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</si>
  <si>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</si>
  <si>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</si>
  <si>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</si>
  <si>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</si>
  <si>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</si>
  <si>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</si>
  <si>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</si>
  <si>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</si>
  <si>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</si>
  <si>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</si>
  <si>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</si>
  <si>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</si>
  <si>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</si>
  <si>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</si>
  <si>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</si>
  <si>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</si>
  <si>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</si>
  <si>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</si>
  <si>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</si>
  <si>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</si>
  <si>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</si>
  <si>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</si>
  <si>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</si>
  <si>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</si>
  <si>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</si>
  <si>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</si>
  <si>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</si>
  <si>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</si>
  <si>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</si>
  <si>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</si>
  <si>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</si>
  <si>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</si>
  <si>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</si>
  <si>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</si>
  <si>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</si>
  <si>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</si>
  <si>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</si>
  <si>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</si>
  <si>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</si>
  <si>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</si>
  <si>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</si>
  <si>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</si>
  <si>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</si>
  <si>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</si>
  <si>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</si>
  <si>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</si>
  <si>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</si>
  <si>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</si>
  <si>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</si>
  <si>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</si>
  <si>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</si>
  <si>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</si>
  <si>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</si>
  <si>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</si>
  <si>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</si>
  <si>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</si>
  <si>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</si>
  <si>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</si>
  <si>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</si>
  <si>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</si>
  <si>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</si>
  <si>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</si>
  <si>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</si>
  <si>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</si>
  <si>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</si>
  <si>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</si>
  <si>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</si>
  <si>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</si>
  <si>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</si>
  <si>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</si>
  <si>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</si>
  <si>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</si>
  <si>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</si>
  <si>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</si>
  <si>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</si>
  <si>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</si>
  <si>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</si>
  <si>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</si>
  <si>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</si>
  <si>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</si>
  <si>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</si>
  <si>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</si>
  <si>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</si>
  <si>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</si>
  <si>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</si>
  <si>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</si>
  <si>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</si>
  <si>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</si>
  <si>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</si>
  <si>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</si>
  <si>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</si>
  <si>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</si>
  <si>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</si>
  <si>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</si>
  <si>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</si>
  <si>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</si>
  <si>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</si>
  <si>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</si>
  <si>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</si>
  <si>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</si>
  <si>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</si>
  <si>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</si>
  <si>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</si>
  <si>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</si>
  <si>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</si>
  <si>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</si>
  <si>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</si>
  <si>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</si>
  <si>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</si>
  <si>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</si>
  <si>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</si>
  <si>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</si>
  <si>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</si>
  <si>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</si>
  <si>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</si>
  <si>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</si>
  <si>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</si>
  <si>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</si>
  <si>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</si>
  <si>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</si>
  <si>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</si>
  <si>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</si>
  <si>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</si>
  <si>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</si>
  <si>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</si>
  <si>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</si>
  <si>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</si>
  <si>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</si>
  <si>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</si>
  <si>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</si>
  <si>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</si>
  <si>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</si>
  <si>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</si>
  <si>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</si>
  <si>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</si>
  <si>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</si>
  <si>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</si>
  <si>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</si>
  <si>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</si>
  <si>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</si>
  <si>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</si>
  <si>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</si>
  <si>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</si>
  <si>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</si>
  <si>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</si>
  <si>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</si>
  <si>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</si>
  <si>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</si>
  <si>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</si>
  <si>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</si>
  <si>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</si>
  <si>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</si>
  <si>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</si>
  <si>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</si>
  <si>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</si>
  <si>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</si>
  <si>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</si>
  <si>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</si>
  <si>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</si>
  <si>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</si>
  <si>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</si>
  <si>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</si>
  <si>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</si>
  <si>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</si>
  <si>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</si>
  <si>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</si>
  <si>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</si>
  <si>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</si>
  <si>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</si>
  <si>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</si>
  <si>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</si>
  <si>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</si>
  <si>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</si>
  <si>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</si>
  <si>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</si>
  <si>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</si>
  <si>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</si>
  <si>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</si>
  <si>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</si>
  <si>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</si>
  <si>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</si>
  <si>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</si>
  <si>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</si>
  <si>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</si>
  <si>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</si>
  <si>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</si>
  <si>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</si>
  <si>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</si>
  <si>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</si>
  <si>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</si>
  <si>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</si>
  <si>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</si>
  <si>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</si>
  <si>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</si>
  <si>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</si>
  <si>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</si>
  <si>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</si>
  <si>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</si>
  <si>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</si>
  <si>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</si>
  <si>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</si>
  <si>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</si>
  <si>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</si>
  <si>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</si>
  <si>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</si>
  <si>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</si>
  <si>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</si>
  <si>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</si>
  <si>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</si>
  <si>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</si>
  <si>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</si>
  <si>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</si>
  <si>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</si>
  <si>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</si>
  <si>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</si>
  <si>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</si>
  <si>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</si>
  <si>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</si>
  <si>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</si>
  <si>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</si>
  <si>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</si>
  <si>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</si>
  <si>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</si>
  <si>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</si>
  <si>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</si>
  <si>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</si>
  <si>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</si>
  <si>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</si>
  <si>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</si>
  <si>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</si>
  <si>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</si>
  <si>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</si>
  <si>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</si>
  <si>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</si>
  <si>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</si>
  <si>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</si>
  <si>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</si>
  <si>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</si>
  <si>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</si>
  <si>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</si>
  <si>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</si>
  <si>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</si>
  <si>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</si>
  <si>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</si>
  <si>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</si>
  <si>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</si>
  <si>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</si>
  <si>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</si>
  <si>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</si>
  <si>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</si>
  <si>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</si>
  <si>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</si>
  <si>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</si>
  <si>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</si>
  <si>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</si>
  <si>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</si>
  <si>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</si>
  <si>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</si>
  <si>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</si>
  <si>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</si>
  <si>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</si>
  <si>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</si>
  <si>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</si>
  <si>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</si>
  <si>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</si>
  <si>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</si>
  <si>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</si>
  <si>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</si>
  <si>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</si>
  <si>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</si>
  <si>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</si>
  <si>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</si>
  <si>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</si>
  <si>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</si>
  <si>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</si>
  <si>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</si>
  <si>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</si>
  <si>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</si>
  <si>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</si>
  <si>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</si>
  <si>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</si>
  <si>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</si>
  <si>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</si>
  <si>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</si>
  <si>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</si>
  <si>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</si>
  <si>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</si>
  <si>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</si>
  <si>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</si>
  <si>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</si>
  <si>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</si>
  <si>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</si>
  <si>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</si>
  <si>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</si>
  <si>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</si>
  <si>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</si>
  <si>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</si>
  <si>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</si>
  <si>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</si>
  <si>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</si>
  <si>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</si>
  <si>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</si>
  <si>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</si>
  <si>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</si>
  <si>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</si>
  <si>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</si>
  <si>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</si>
  <si>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</si>
  <si>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</si>
  <si>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</si>
  <si>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</si>
  <si>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</si>
  <si>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</si>
  <si>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</si>
  <si>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</si>
  <si>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</si>
  <si>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</si>
  <si>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</si>
  <si>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</si>
  <si>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</si>
  <si>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</si>
  <si>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</si>
  <si>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</si>
  <si>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</si>
  <si>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</si>
  <si>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</si>
  <si>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</si>
  <si>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</si>
  <si>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</si>
  <si>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</si>
  <si>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</si>
  <si>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</si>
  <si>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</si>
  <si>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</si>
  <si>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</si>
  <si>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</si>
  <si>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</si>
  <si>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</si>
  <si>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</si>
  <si>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</si>
  <si>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</si>
  <si>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</si>
  <si>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</si>
  <si>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</si>
  <si>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</si>
  <si>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</si>
  <si>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</si>
  <si>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</si>
  <si>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</si>
  <si>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</si>
  <si>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</si>
  <si>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</si>
  <si>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</si>
  <si>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</si>
  <si>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</si>
  <si>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</si>
  <si>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</si>
  <si>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</si>
  <si>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</si>
  <si>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</si>
  <si>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</si>
  <si>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</si>
  <si>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</si>
  <si>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</si>
  <si>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</si>
  <si>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</si>
  <si>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</si>
  <si>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</si>
  <si>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</si>
  <si>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</si>
  <si>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</si>
  <si>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</si>
  <si>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</si>
  <si>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</si>
  <si>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</si>
  <si>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</si>
  <si>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</si>
  <si>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</si>
  <si>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</si>
  <si>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</si>
  <si>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</si>
  <si>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</si>
  <si>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</si>
  <si>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</si>
  <si>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</si>
  <si>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</si>
  <si>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</si>
  <si>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</si>
  <si>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</si>
  <si>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</si>
  <si>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</si>
  <si>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</si>
  <si>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</si>
  <si>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</si>
  <si>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</si>
  <si>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</si>
  <si>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</si>
  <si>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</si>
  <si>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</si>
  <si>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</si>
  <si>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</si>
  <si>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</si>
  <si>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</si>
  <si>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</si>
  <si>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</si>
  <si>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</si>
  <si>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</si>
  <si>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</si>
  <si>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</si>
  <si>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</si>
  <si>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</si>
  <si>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</si>
  <si>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</si>
  <si>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</si>
  <si>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</si>
  <si>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</si>
  <si>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</si>
  <si>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</si>
  <si>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</si>
  <si>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</si>
  <si>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</si>
  <si>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</si>
  <si>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</si>
  <si>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</si>
  <si>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</si>
  <si>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</si>
  <si>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</si>
  <si>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</si>
  <si>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</si>
  <si>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</si>
  <si>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</si>
  <si>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</si>
  <si>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</si>
  <si>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</si>
  <si>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</si>
  <si>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</si>
  <si>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</si>
  <si>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</si>
  <si>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</si>
  <si>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</si>
  <si>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</si>
  <si>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</si>
  <si>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</si>
  <si>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</si>
  <si>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</si>
  <si>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</si>
  <si>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</si>
  <si>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</si>
  <si>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</si>
  <si>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</si>
  <si>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</si>
  <si>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</si>
  <si>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</si>
  <si>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</si>
  <si>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</si>
  <si>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</si>
  <si>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</si>
  <si>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</si>
  <si>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</si>
  <si>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</si>
  <si>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</si>
  <si>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</si>
  <si>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</si>
  <si>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</si>
  <si>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</si>
  <si>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</si>
  <si>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</si>
  <si>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</si>
  <si>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</si>
  <si>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</si>
  <si>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</si>
  <si>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</si>
  <si>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</si>
  <si>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</si>
  <si>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</si>
  <si>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</si>
  <si>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</si>
  <si>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</si>
  <si>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</si>
  <si>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</si>
  <si>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</si>
  <si>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</si>
  <si>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</si>
  <si>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</si>
  <si>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</si>
  <si>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</si>
  <si>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</si>
  <si>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</si>
  <si>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</si>
  <si>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</si>
  <si>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</si>
  <si>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</si>
  <si>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</si>
  <si>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</si>
  <si>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</si>
  <si>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</si>
  <si>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</si>
  <si>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</si>
  <si>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</si>
  <si>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</si>
  <si>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</si>
  <si>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</si>
  <si>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</si>
  <si>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</si>
  <si>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</si>
  <si>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</si>
  <si>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</si>
  <si>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</si>
  <si>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</si>
  <si>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</si>
  <si>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</si>
  <si>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</si>
  <si>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</si>
  <si>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</si>
  <si>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</si>
  <si>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</si>
  <si>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</si>
  <si>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</si>
  <si>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</si>
  <si>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</si>
  <si>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</si>
  <si>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</si>
  <si>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</si>
  <si>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</si>
  <si>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</si>
  <si>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</si>
  <si>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</si>
  <si>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</si>
  <si>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</si>
  <si>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</si>
  <si>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</si>
  <si>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</si>
  <si>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</si>
  <si>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</si>
  <si>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</si>
  <si>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</si>
  <si>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</si>
  <si>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</si>
  <si>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</si>
  <si>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</si>
  <si>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</si>
  <si>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</si>
  <si>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</si>
  <si>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</si>
  <si>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</si>
  <si>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</si>
  <si>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</si>
  <si>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</si>
  <si>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</si>
  <si>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</si>
  <si>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</si>
  <si>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</si>
  <si>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</si>
  <si>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</si>
  <si>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</si>
  <si>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</si>
  <si>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</si>
  <si>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</si>
  <si>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</si>
  <si>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</si>
  <si>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</si>
  <si>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</si>
  <si>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</si>
  <si>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</si>
  <si>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</si>
  <si>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</si>
  <si>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</si>
  <si>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</si>
  <si>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</si>
  <si>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</si>
  <si>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</si>
  <si>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</si>
  <si>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</si>
  <si>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</si>
  <si>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</si>
  <si>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</si>
  <si>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</si>
  <si>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</si>
  <si>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</si>
  <si>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</si>
  <si>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</si>
  <si>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</si>
  <si>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</si>
  <si>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</si>
  <si>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</si>
  <si>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</si>
  <si>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</si>
  <si>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</si>
  <si>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</si>
  <si>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</si>
  <si>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</si>
  <si>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</si>
  <si>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</si>
  <si>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</si>
  <si>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</si>
  <si>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</si>
  <si>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</si>
  <si>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</si>
  <si>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</si>
  <si>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</si>
  <si>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</si>
  <si>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</si>
  <si>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</si>
  <si>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</si>
  <si>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</si>
  <si>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</si>
  <si>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</si>
  <si>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</si>
  <si>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</si>
  <si>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</si>
  <si>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</si>
  <si>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</si>
  <si>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</si>
  <si>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</si>
  <si>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</si>
  <si>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</si>
  <si>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</si>
  <si>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</si>
  <si>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</si>
  <si>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</si>
  <si>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</si>
  <si>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</si>
  <si>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</si>
  <si>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</si>
  <si>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</si>
  <si>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</si>
  <si>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</si>
  <si>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</si>
  <si>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</si>
  <si>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</si>
  <si>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</si>
  <si>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</si>
  <si>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</si>
  <si>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</si>
  <si>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</si>
  <si>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</si>
  <si>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</si>
  <si>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</si>
  <si>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</si>
  <si>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</si>
  <si>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</si>
  <si>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</si>
  <si>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</si>
  <si>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</si>
  <si>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</si>
  <si>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</si>
  <si>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</si>
  <si>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</si>
  <si>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</si>
  <si>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</si>
  <si>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</si>
  <si>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</si>
  <si>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</si>
  <si>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</si>
  <si>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</si>
  <si>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</si>
  <si>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</si>
  <si>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</si>
  <si>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</si>
  <si>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</si>
  <si>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</si>
  <si>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</si>
  <si>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</si>
  <si>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</si>
  <si>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</si>
  <si>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</si>
  <si>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</si>
  <si>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</si>
  <si>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</si>
  <si>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</si>
  <si>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</si>
  <si>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</si>
  <si>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</si>
  <si>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</si>
  <si>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</si>
  <si>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</si>
  <si>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</si>
  <si>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</si>
  <si>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</si>
  <si>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</si>
  <si>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</si>
  <si>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</si>
  <si>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</si>
  <si>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</si>
  <si>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</si>
  <si>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</si>
  <si>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</si>
  <si>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</si>
  <si>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</si>
  <si>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</si>
  <si>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</si>
  <si>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</si>
  <si>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</si>
  <si>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</si>
  <si>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</si>
  <si>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</si>
  <si>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</si>
  <si>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</si>
  <si>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</si>
  <si>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</si>
  <si>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</si>
  <si>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</si>
  <si>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</si>
  <si>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</si>
  <si>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</si>
  <si>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</si>
  <si>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</si>
  <si>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</si>
  <si>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</si>
  <si>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</si>
  <si>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</si>
  <si>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</si>
  <si>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</si>
  <si>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</si>
  <si>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</si>
  <si>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</si>
  <si>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</si>
  <si>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</si>
  <si>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</si>
  <si>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</si>
  <si>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</si>
  <si>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</si>
  <si>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</si>
  <si>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</si>
  <si>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</si>
  <si>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</si>
  <si>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</si>
  <si>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</si>
  <si>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</si>
  <si>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</si>
  <si>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</si>
  <si>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</si>
  <si>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</si>
  <si>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</si>
  <si>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</si>
  <si>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</si>
  <si>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</si>
  <si>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</si>
  <si>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</si>
  <si>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</si>
  <si>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</si>
  <si>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</si>
  <si>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</si>
  <si>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</si>
  <si>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</si>
  <si>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</si>
  <si>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</si>
  <si>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</si>
  <si>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</si>
  <si>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</si>
  <si>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</si>
  <si>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</si>
  <si>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</si>
  <si>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</si>
  <si>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</si>
  <si>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</si>
  <si>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</si>
  <si>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</si>
  <si>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</si>
  <si>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</si>
  <si>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</si>
  <si>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</si>
  <si>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</si>
  <si>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</si>
  <si>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</si>
  <si>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</si>
  <si>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</si>
  <si>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</si>
  <si>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</si>
  <si>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</si>
  <si>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</si>
  <si>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</si>
  <si>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</si>
  <si>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</si>
  <si>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</si>
  <si>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</si>
  <si>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</si>
  <si>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</si>
  <si>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</si>
  <si>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</si>
  <si>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</si>
  <si>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</si>
  <si>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</si>
  <si>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</si>
  <si>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</si>
  <si>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</si>
  <si>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</si>
  <si>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</si>
  <si>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</si>
  <si>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</si>
  <si>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</si>
  <si>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</si>
  <si>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</si>
  <si>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</si>
  <si>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</si>
  <si>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</si>
  <si>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</si>
  <si>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</si>
  <si>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</si>
  <si>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</si>
  <si>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</si>
  <si>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</si>
  <si>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</si>
  <si>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</si>
  <si>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</si>
  <si>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</si>
  <si>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</si>
  <si>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</si>
  <si>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</si>
  <si>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</si>
  <si>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</si>
  <si>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</si>
  <si>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</si>
  <si>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</si>
  <si>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</si>
  <si>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</si>
  <si>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</si>
  <si>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</si>
  <si>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</si>
  <si>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</si>
  <si>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</si>
  <si>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</si>
  <si>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</si>
  <si>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</si>
  <si>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</si>
  <si>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</si>
  <si>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</si>
  <si>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</si>
  <si>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</si>
  <si>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</si>
  <si>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</si>
  <si>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</si>
  <si>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</si>
  <si>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</si>
  <si>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</si>
  <si>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</si>
  <si>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</si>
  <si>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</si>
  <si>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</si>
  <si>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</si>
  <si>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</si>
  <si>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</si>
  <si>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</si>
  <si>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</si>
  <si>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</si>
  <si>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</si>
  <si>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</si>
  <si>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</si>
  <si>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</si>
  <si>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</si>
  <si>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</si>
  <si>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</si>
  <si>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</si>
  <si>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</si>
  <si>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</si>
  <si>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</si>
  <si>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</si>
  <si>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</si>
  <si>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</si>
  <si>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</si>
  <si>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</si>
  <si>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</si>
  <si>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</si>
  <si>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</si>
  <si>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</si>
  <si>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</si>
  <si>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</si>
  <si>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</si>
  <si>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</si>
  <si>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</si>
  <si>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</si>
  <si>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</si>
  <si>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</si>
  <si>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</si>
  <si>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</si>
  <si>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</si>
  <si>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</si>
  <si>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</si>
  <si>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</si>
  <si>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</si>
  <si>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</si>
  <si>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</si>
  <si>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</si>
  <si>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</si>
  <si>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</si>
  <si>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</si>
  <si>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</si>
  <si>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</si>
  <si>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</si>
  <si>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</si>
  <si>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</si>
  <si>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</si>
  <si>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</si>
  <si>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</si>
  <si>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</si>
  <si>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</si>
  <si>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</si>
  <si>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</si>
  <si>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</si>
  <si>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</si>
  <si>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</si>
  <si>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</si>
  <si>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</si>
  <si>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</si>
  <si>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</si>
  <si>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</si>
  <si>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</si>
  <si>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</si>
  <si>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</si>
  <si>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</si>
  <si>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</si>
  <si>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</si>
  <si>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</si>
  <si>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</si>
  <si>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</si>
  <si>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</si>
  <si>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</si>
  <si>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</si>
  <si>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</si>
  <si>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</si>
  <si>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</si>
  <si>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</si>
  <si>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</si>
  <si>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</si>
  <si>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</si>
  <si>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</si>
  <si>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</si>
  <si>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</si>
  <si>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</si>
  <si>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</si>
  <si>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</si>
  <si>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</si>
  <si>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</si>
  <si>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</si>
  <si>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</si>
  <si>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</si>
  <si>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</si>
  <si>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</si>
  <si>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</si>
  <si>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</si>
  <si>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</si>
  <si>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</si>
  <si>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</si>
  <si>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</si>
  <si>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</si>
  <si>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</si>
  <si>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</si>
  <si>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</si>
  <si>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</si>
  <si>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</si>
  <si>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</si>
  <si>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</si>
  <si>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</si>
  <si>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</si>
  <si>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</si>
  <si>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</si>
  <si>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</si>
  <si>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</si>
  <si>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</si>
  <si>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</si>
  <si>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</si>
  <si>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</si>
  <si>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</si>
  <si>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</si>
  <si>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</si>
  <si>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</si>
  <si>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</si>
  <si>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</si>
  <si>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</si>
  <si>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</si>
  <si>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</si>
  <si>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</si>
  <si>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</si>
  <si>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</si>
  <si>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</si>
  <si>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</si>
  <si>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</si>
  <si>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</si>
  <si>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</si>
  <si>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</si>
  <si>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</si>
  <si>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</si>
  <si>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</si>
  <si>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</si>
  <si>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</si>
  <si>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</si>
  <si>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</si>
  <si>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</si>
  <si>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</si>
  <si>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</si>
  <si>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</si>
  <si>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</si>
  <si>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</si>
  <si>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</si>
  <si>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</si>
  <si>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</si>
  <si>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</si>
  <si>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</si>
  <si>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</si>
  <si>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</si>
  <si>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</si>
  <si>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</si>
  <si>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</si>
  <si>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</si>
  <si>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</si>
  <si>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</si>
  <si>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</si>
  <si>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</si>
  <si>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</si>
  <si>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</si>
  <si>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</si>
  <si>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</si>
  <si>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</si>
  <si>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</si>
  <si>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</si>
  <si>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</si>
  <si>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</si>
  <si>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</si>
  <si>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</si>
  <si>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</si>
  <si>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</si>
  <si>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</si>
  <si>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</si>
  <si>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</si>
  <si>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</si>
  <si>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</si>
  <si>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</si>
  <si>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</si>
  <si>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</si>
  <si>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</si>
  <si>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</si>
  <si>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</si>
  <si>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</si>
  <si>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</si>
  <si>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</si>
  <si>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</si>
  <si>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</si>
  <si>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</si>
  <si>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</si>
  <si>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</si>
  <si>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</si>
  <si>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</si>
  <si>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</si>
  <si>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</si>
  <si>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</si>
  <si>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</si>
  <si>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</si>
  <si>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</si>
  <si>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</si>
  <si>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</si>
  <si>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</si>
  <si>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</si>
  <si>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</si>
  <si>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</si>
  <si>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</si>
  <si>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</si>
  <si>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</si>
  <si>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</si>
  <si>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</si>
  <si>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</si>
  <si>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</si>
  <si>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</si>
  <si>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</si>
  <si>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</si>
  <si>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</si>
  <si>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</si>
  <si>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</si>
  <si>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</si>
  <si>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</si>
  <si>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</si>
  <si>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</si>
  <si>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</si>
  <si>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</si>
  <si>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</si>
  <si>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</si>
  <si>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</si>
  <si>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</si>
  <si>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</si>
  <si>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</si>
  <si>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</si>
  <si>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</si>
  <si>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</si>
  <si>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</si>
  <si>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</si>
  <si>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</si>
  <si>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</si>
  <si>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</si>
  <si>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</si>
  <si>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</si>
  <si>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</si>
  <si>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</si>
  <si>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</si>
  <si>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</si>
  <si>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</si>
  <si>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</si>
  <si>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</si>
  <si>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</si>
  <si>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</si>
  <si>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</si>
  <si>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</si>
  <si>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</si>
  <si>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</si>
  <si>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</si>
  <si>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</si>
  <si>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</si>
  <si>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</si>
  <si>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</si>
  <si>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</si>
  <si>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</si>
  <si>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</si>
  <si>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</si>
  <si>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</si>
  <si>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</si>
  <si>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</si>
  <si>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</si>
  <si>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</si>
  <si>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</si>
  <si>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</si>
  <si>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</si>
  <si>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</si>
  <si>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</si>
  <si>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</si>
  <si>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</si>
  <si>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</si>
  <si>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</si>
  <si>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</si>
  <si>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</si>
  <si>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</si>
  <si>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</si>
  <si>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</si>
  <si>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</si>
  <si>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</si>
  <si>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</si>
  <si>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</si>
  <si>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</si>
  <si>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</si>
  <si>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</si>
  <si>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</si>
  <si>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</si>
  <si>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</si>
  <si>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</si>
  <si>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</si>
  <si>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</si>
  <si>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</si>
  <si>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</si>
  <si>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</si>
  <si>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</si>
  <si>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</si>
  <si>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</si>
  <si>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</si>
  <si>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</si>
  <si>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</si>
  <si>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</si>
  <si>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</si>
  <si>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</si>
  <si>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</si>
  <si>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</si>
  <si>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</si>
  <si>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</si>
  <si>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</si>
  <si>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</si>
  <si>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</si>
  <si>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</si>
  <si>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</si>
  <si>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</si>
  <si>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</si>
  <si>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</si>
  <si>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</si>
  <si>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</si>
  <si>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</si>
  <si>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</si>
  <si>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</si>
  <si>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</si>
  <si>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</si>
  <si>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</si>
  <si>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</si>
  <si>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</si>
  <si>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</si>
  <si>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</si>
  <si>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</si>
  <si>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</si>
  <si>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</si>
  <si>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</si>
  <si>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</si>
  <si>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</si>
  <si>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</si>
  <si>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</si>
  <si>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</si>
  <si>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</si>
  <si>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</si>
  <si>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</si>
  <si>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</si>
  <si>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</si>
  <si>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</si>
  <si>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</si>
  <si>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</si>
  <si>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</si>
  <si>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</si>
  <si>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</si>
  <si>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</si>
  <si>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</si>
  <si>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</si>
  <si>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</si>
  <si>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</si>
  <si>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</si>
  <si>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</si>
  <si>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</si>
  <si>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</si>
  <si>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</si>
  <si>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</si>
  <si>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</si>
  <si>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</si>
  <si>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</si>
  <si>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</si>
  <si>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</si>
  <si>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</si>
  <si>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</si>
  <si>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</si>
  <si>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</si>
  <si>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</si>
  <si>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</si>
  <si>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</si>
  <si>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</si>
  <si>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</si>
  <si>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</si>
  <si>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</si>
  <si>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</si>
  <si>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</si>
  <si>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</si>
  <si>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</si>
  <si>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</si>
  <si>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</si>
  <si>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</si>
  <si>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</si>
  <si>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</si>
  <si>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</si>
  <si>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</si>
  <si>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</si>
  <si>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</si>
  <si>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</si>
  <si>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</si>
  <si>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</si>
  <si>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</si>
  <si>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</si>
  <si>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</si>
  <si>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</si>
  <si>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</si>
  <si>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</si>
  <si>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</si>
  <si>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</si>
  <si>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</si>
  <si>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</si>
  <si>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</si>
  <si>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</si>
  <si>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</si>
  <si>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</si>
  <si>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</si>
  <si>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</si>
  <si>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</si>
  <si>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</si>
  <si>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</si>
  <si>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</si>
  <si>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</si>
  <si>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</si>
  <si>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</si>
  <si>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</si>
  <si>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</si>
  <si>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</si>
  <si>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</si>
  <si>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</si>
  <si>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</si>
  <si>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</si>
  <si>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</si>
  <si>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</si>
  <si>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</si>
  <si>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</si>
  <si>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</si>
  <si>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</si>
  <si>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</si>
  <si>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</si>
  <si>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</si>
  <si>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</si>
  <si>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</si>
  <si>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</si>
  <si>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</si>
  <si>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</si>
  <si>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</si>
  <si>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</si>
  <si>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</si>
  <si>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</si>
  <si>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</si>
  <si>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</si>
  <si>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</si>
  <si>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</si>
  <si>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</si>
  <si>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</si>
  <si>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</si>
  <si>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</si>
  <si>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</si>
  <si>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</si>
  <si>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</si>
  <si>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</si>
  <si>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</si>
  <si>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</si>
  <si>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</si>
  <si>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</si>
  <si>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</si>
  <si>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</si>
  <si>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</si>
  <si>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</si>
  <si>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</si>
  <si>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</si>
  <si>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</si>
  <si>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</si>
  <si>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</si>
  <si>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</si>
  <si>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</si>
  <si>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</si>
  <si>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</si>
  <si>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</si>
  <si>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</si>
  <si>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</si>
  <si>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</si>
  <si>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</si>
  <si>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</si>
  <si>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</si>
  <si>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</si>
  <si>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</si>
  <si>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</si>
  <si>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</si>
  <si>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</si>
  <si>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</si>
  <si>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</si>
  <si>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</si>
  <si>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</si>
  <si>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</si>
  <si>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</si>
  <si>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</si>
  <si>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</si>
  <si>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</si>
  <si>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</si>
  <si>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</si>
  <si>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</si>
  <si>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</si>
  <si>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</si>
  <si>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</si>
  <si>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</si>
  <si>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</si>
  <si>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</si>
  <si>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</si>
  <si>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</si>
  <si>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</si>
  <si>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</si>
  <si>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</si>
  <si>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</si>
  <si>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</si>
  <si>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</si>
  <si>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</si>
  <si>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</si>
  <si>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</si>
  <si>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</si>
  <si>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</si>
  <si>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</si>
  <si>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</si>
  <si>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</si>
  <si>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</si>
  <si>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</si>
  <si>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</si>
  <si>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</si>
  <si>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</si>
  <si>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</si>
  <si>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</si>
  <si>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</si>
  <si>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</si>
  <si>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</si>
  <si>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</si>
  <si>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</si>
  <si>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</si>
  <si>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</si>
  <si>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</si>
  <si>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</si>
  <si>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</si>
  <si>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</si>
  <si>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</si>
  <si>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</si>
  <si>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</si>
  <si>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</si>
  <si>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</si>
  <si>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</si>
  <si>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</si>
  <si>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</si>
  <si>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</si>
  <si>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</si>
  <si>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</si>
  <si>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</si>
  <si>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</si>
  <si>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</si>
  <si>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</si>
  <si>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</si>
  <si>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</si>
  <si>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</si>
  <si>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</si>
  <si>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</si>
  <si>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</si>
  <si>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</si>
  <si>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</si>
  <si>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</si>
  <si>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</si>
  <si>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</si>
  <si>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</si>
  <si>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</si>
  <si>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</si>
  <si>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</si>
  <si>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</si>
  <si>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</si>
  <si>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</si>
  <si>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</si>
  <si>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</si>
  <si>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</si>
  <si>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</si>
  <si>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</si>
  <si>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</si>
  <si>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</si>
  <si>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</si>
  <si>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</si>
  <si>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</si>
  <si>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</si>
  <si>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</si>
  <si>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</si>
  <si>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</si>
  <si>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</si>
  <si>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</si>
  <si>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</si>
  <si>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</si>
  <si>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</si>
  <si>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</si>
  <si>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</si>
  <si>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</si>
  <si>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</si>
  <si>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</si>
  <si>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</si>
  <si>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</si>
  <si>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</si>
  <si>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</si>
  <si>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</si>
  <si>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</si>
  <si>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</si>
  <si>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</si>
  <si>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</si>
  <si>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</si>
  <si>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</si>
  <si>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</si>
  <si>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</si>
  <si>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</si>
  <si>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</si>
  <si>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</si>
  <si>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</si>
  <si>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</si>
  <si>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</si>
  <si>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</si>
  <si>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</si>
  <si>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</si>
  <si>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</si>
  <si>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</si>
  <si>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</si>
  <si>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</si>
  <si>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</si>
  <si>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</si>
  <si>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</si>
  <si>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</si>
  <si>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</si>
  <si>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</si>
  <si>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</si>
  <si>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</si>
  <si>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</si>
  <si>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</si>
  <si>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</si>
  <si>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</si>
  <si>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</si>
  <si>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</si>
  <si>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</si>
  <si>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</si>
  <si>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</si>
  <si>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</si>
  <si>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</si>
  <si>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</si>
  <si>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</si>
  <si>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</si>
  <si>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</si>
  <si>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</si>
  <si>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</si>
  <si>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</si>
  <si>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</si>
  <si>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</si>
  <si>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</si>
  <si>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</si>
  <si>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</si>
  <si>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</si>
  <si>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</si>
  <si>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</si>
  <si>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</si>
  <si>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</si>
  <si>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</si>
  <si>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</si>
  <si>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</si>
  <si>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</si>
  <si>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</si>
  <si>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</si>
  <si>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</si>
  <si>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</si>
  <si>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</si>
  <si>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</si>
  <si>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</si>
  <si>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</si>
  <si>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</si>
  <si>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</si>
  <si>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</si>
  <si>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</si>
  <si>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</si>
  <si>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</si>
  <si>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</si>
  <si>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</si>
  <si>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</si>
  <si>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</si>
  <si>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</si>
  <si>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</si>
  <si>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</si>
  <si>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</si>
  <si>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</si>
  <si>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</si>
  <si>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</si>
  <si>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</si>
  <si>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</si>
  <si>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</si>
  <si>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</si>
  <si>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</si>
  <si>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</si>
  <si>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</si>
  <si>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</si>
  <si>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</si>
  <si>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</si>
  <si>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</si>
  <si>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</si>
  <si>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</si>
  <si>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</si>
  <si>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</si>
  <si>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</si>
  <si>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</si>
  <si>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</si>
  <si>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</si>
  <si>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</si>
  <si>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</si>
  <si>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</si>
  <si>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</si>
  <si>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</si>
  <si>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</si>
  <si>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</si>
  <si>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</si>
  <si>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</si>
  <si>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</si>
  <si>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</si>
  <si>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</si>
  <si>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</si>
  <si>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</si>
  <si>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</si>
  <si>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</si>
  <si>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</si>
  <si>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</si>
  <si>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</si>
  <si>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</si>
  <si>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</si>
  <si>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</si>
  <si>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</si>
  <si>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</si>
  <si>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</si>
  <si>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</si>
  <si>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</si>
  <si>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</si>
  <si>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</si>
  <si>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</si>
  <si>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</si>
  <si>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</si>
  <si>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</si>
  <si>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</si>
  <si>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</si>
  <si>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</si>
  <si>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</si>
  <si>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</si>
  <si>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</si>
  <si>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</si>
  <si>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</si>
  <si>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</si>
  <si>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</si>
  <si>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</si>
  <si>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</si>
  <si>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</si>
  <si>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</si>
  <si>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</si>
  <si>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</si>
  <si>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</si>
  <si>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</si>
  <si>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</si>
  <si>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</si>
  <si>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</si>
  <si>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</si>
  <si>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</si>
  <si>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</si>
  <si>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</si>
  <si>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</si>
  <si>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</si>
  <si>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</si>
  <si>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</si>
  <si>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</si>
  <si>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</si>
  <si>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</si>
  <si>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</si>
  <si>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</si>
  <si>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</si>
  <si>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</si>
  <si>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</si>
  <si>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</si>
  <si>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</si>
  <si>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</si>
  <si>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</si>
  <si>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</si>
  <si>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</si>
  <si>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</si>
  <si>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</si>
  <si>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</si>
  <si>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</si>
  <si>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</si>
  <si>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</si>
  <si>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</si>
  <si>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</si>
  <si>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</si>
  <si>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</si>
  <si>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</si>
  <si>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</si>
  <si>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</si>
  <si>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</si>
  <si>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</si>
  <si>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</si>
  <si>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</si>
  <si>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</si>
  <si>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</si>
  <si>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</si>
  <si>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</si>
  <si>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</si>
  <si>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</si>
  <si>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</si>
  <si>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</si>
  <si>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</si>
  <si>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</si>
  <si>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</si>
  <si>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</si>
  <si>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</si>
  <si>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</si>
  <si>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</si>
  <si>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</si>
  <si>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</si>
  <si>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</si>
  <si>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</si>
  <si>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</si>
  <si>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</si>
  <si>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</si>
  <si>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</si>
  <si>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</si>
  <si>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</si>
  <si>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</si>
  <si>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</si>
  <si>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</si>
  <si>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</si>
  <si>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</si>
  <si>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</si>
  <si>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</si>
  <si>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</si>
  <si>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</si>
  <si>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</si>
  <si>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</si>
  <si>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</si>
  <si>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</si>
  <si>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</si>
  <si>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</si>
  <si>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</si>
  <si>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</si>
  <si>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</si>
  <si>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</si>
  <si>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</si>
  <si>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</si>
  <si>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</si>
  <si>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</si>
  <si>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</si>
  <si>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</si>
  <si>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</si>
  <si>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</si>
  <si>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</si>
  <si>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</si>
  <si>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</si>
  <si>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</si>
  <si>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</si>
  <si>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</si>
  <si>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</si>
  <si>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</si>
  <si>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</si>
  <si>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</si>
  <si>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</si>
  <si>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</si>
  <si>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</si>
  <si>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</si>
  <si>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</si>
  <si>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</si>
  <si>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</si>
  <si>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</si>
  <si>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</si>
  <si>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</si>
  <si>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</si>
  <si>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</si>
  <si>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</si>
  <si>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</si>
  <si>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</si>
  <si>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</si>
  <si>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</si>
  <si>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</si>
  <si>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</si>
  <si>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</si>
  <si>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</si>
  <si>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</si>
  <si>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</si>
  <si>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</si>
  <si>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</si>
  <si>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</si>
  <si>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</si>
  <si>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</si>
  <si>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</si>
  <si>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</si>
  <si>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</si>
  <si>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</si>
  <si>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</si>
  <si>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</si>
  <si>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</si>
  <si>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</si>
  <si>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</si>
  <si>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</si>
  <si>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</si>
  <si>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</si>
  <si>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</si>
  <si>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</si>
  <si>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</si>
  <si>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</si>
  <si>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</si>
  <si>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</si>
  <si>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</si>
  <si>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</si>
  <si>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</si>
  <si>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</si>
  <si>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</si>
  <si>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</si>
  <si>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</si>
  <si>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</si>
  <si>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</si>
  <si>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</si>
  <si>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</si>
  <si>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</si>
  <si>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</si>
  <si>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</si>
  <si>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</si>
  <si>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</si>
  <si>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</si>
  <si>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</si>
  <si>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</si>
  <si>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</si>
  <si>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</si>
  <si>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</si>
  <si>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</si>
  <si>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</si>
  <si>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</si>
  <si>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</si>
  <si>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</si>
  <si>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</si>
  <si>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</si>
  <si>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</si>
  <si>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</si>
  <si>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</si>
  <si>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</si>
  <si>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</si>
  <si>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</si>
  <si>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</si>
  <si>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</si>
  <si>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</si>
  <si>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</si>
  <si>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</si>
  <si>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</si>
  <si>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</si>
  <si>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</si>
  <si>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</si>
  <si>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</si>
  <si>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</si>
  <si>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</si>
  <si>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</si>
  <si>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</si>
  <si>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</si>
  <si>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</si>
  <si>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</si>
  <si>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</si>
  <si>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</si>
  <si>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</si>
  <si>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</si>
  <si>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</si>
  <si>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</si>
  <si>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</si>
  <si>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</si>
  <si>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</si>
  <si>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</si>
  <si>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</si>
  <si>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</si>
  <si>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</si>
  <si>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</si>
  <si>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</si>
  <si>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</si>
  <si>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</si>
  <si>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</si>
  <si>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</si>
  <si>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</si>
  <si>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</si>
  <si>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</si>
  <si>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</si>
  <si>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</si>
  <si>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</si>
  <si>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</si>
  <si>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</si>
  <si>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</si>
  <si>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</si>
  <si>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</si>
  <si>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</si>
  <si>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</si>
  <si>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</si>
  <si>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</si>
  <si>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</si>
  <si>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</si>
  <si>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</si>
  <si>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</si>
  <si>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</si>
  <si>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</si>
  <si>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</si>
  <si>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</si>
  <si>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</si>
  <si>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</si>
  <si>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</si>
  <si>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</si>
  <si>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</si>
  <si>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</si>
  <si>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</si>
  <si>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</si>
  <si>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</si>
  <si>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</si>
  <si>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</si>
  <si>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</si>
  <si>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</si>
  <si>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</si>
  <si>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</si>
  <si>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</si>
  <si>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</si>
  <si>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</si>
  <si>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</si>
  <si>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</si>
  <si>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</si>
  <si>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</si>
  <si>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</si>
  <si>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</si>
  <si>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</si>
  <si>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</si>
  <si>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</si>
  <si>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</si>
  <si>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</si>
  <si>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</si>
  <si>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</si>
  <si>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</si>
  <si>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</si>
  <si>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</si>
  <si>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</si>
  <si>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</si>
  <si>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</si>
  <si>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</si>
  <si>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</si>
  <si>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</si>
  <si>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</si>
  <si>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</si>
  <si>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</si>
  <si>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</si>
  <si>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</si>
  <si>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</si>
  <si>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</si>
  <si>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</si>
  <si>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</si>
  <si>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</si>
  <si>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</si>
  <si>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</si>
  <si>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</si>
  <si>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</si>
  <si>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</si>
  <si>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</si>
  <si>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</si>
  <si>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</si>
  <si>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</si>
  <si>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</si>
  <si>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</si>
  <si>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</si>
  <si>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</si>
  <si>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</si>
  <si>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</si>
  <si>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</si>
  <si>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</si>
  <si>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</si>
  <si>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</si>
  <si>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</si>
  <si>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</si>
  <si>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</si>
  <si>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</si>
  <si>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</si>
  <si>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</si>
  <si>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</si>
  <si>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</si>
  <si>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</si>
  <si>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</si>
  <si>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</si>
  <si>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</si>
  <si>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</si>
  <si>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</si>
  <si>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</si>
  <si>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</si>
  <si>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</si>
  <si>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</si>
  <si>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</si>
  <si>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</si>
  <si>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</si>
  <si>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</si>
  <si>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</si>
  <si>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</si>
  <si>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</si>
  <si>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</si>
  <si>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</si>
  <si>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</si>
  <si>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</si>
  <si>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</si>
  <si>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</si>
  <si>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</si>
  <si>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</si>
  <si>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</si>
  <si>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</si>
  <si>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</si>
  <si>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</si>
  <si>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</si>
  <si>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</si>
  <si>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</si>
  <si>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</si>
  <si>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</si>
  <si>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</si>
  <si>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</si>
  <si>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</si>
  <si>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</si>
  <si>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</si>
  <si>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</si>
  <si>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</si>
  <si>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</si>
  <si>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</si>
  <si>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</si>
  <si>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</si>
  <si>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</si>
  <si>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</si>
  <si>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</si>
  <si>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</si>
  <si>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</si>
  <si>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</si>
  <si>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</si>
  <si>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</si>
  <si>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</si>
  <si>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</si>
  <si>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</si>
  <si>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</si>
  <si>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</si>
  <si>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</si>
  <si>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</si>
  <si>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</si>
  <si>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</si>
  <si>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</si>
  <si>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</si>
  <si>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</si>
  <si>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</si>
  <si>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</si>
  <si>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</si>
  <si>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</si>
  <si>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</si>
  <si>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</si>
  <si>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</si>
  <si>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</si>
  <si>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</si>
  <si>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</si>
  <si>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</si>
  <si>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</si>
  <si>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</si>
  <si>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</si>
  <si>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</si>
  <si>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</si>
  <si>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</si>
  <si>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</si>
  <si>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</si>
  <si>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</si>
  <si>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</si>
  <si>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</si>
  <si>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</si>
  <si>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</si>
  <si>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</si>
  <si>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</si>
  <si>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</si>
  <si>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</si>
  <si>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</si>
  <si>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</si>
  <si>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</si>
  <si>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</si>
  <si>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</si>
  <si>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</si>
  <si>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</si>
  <si>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</si>
  <si>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</si>
  <si>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</si>
  <si>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</si>
  <si>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</si>
  <si>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</si>
  <si>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</si>
  <si>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</si>
  <si>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</si>
  <si>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</si>
  <si>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</si>
  <si>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</si>
  <si>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</si>
  <si>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</si>
  <si>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</si>
  <si>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</si>
  <si>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</si>
  <si>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</si>
  <si>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</si>
  <si>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</si>
  <si>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</si>
  <si>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</si>
  <si>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</si>
  <si>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</si>
  <si>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</si>
  <si>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</si>
  <si>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</si>
  <si>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</si>
  <si>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</si>
  <si>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</si>
  <si>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</si>
  <si>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</si>
  <si>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</si>
  <si>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</si>
  <si>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</si>
  <si>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</si>
  <si>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</si>
  <si>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</si>
  <si>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</si>
  <si>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</si>
  <si>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</si>
  <si>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</si>
  <si>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</si>
  <si>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</si>
  <si>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</si>
  <si>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</si>
  <si>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</si>
  <si>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</si>
  <si>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</si>
  <si>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</si>
  <si>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</si>
  <si>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</si>
  <si>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</si>
  <si>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</si>
  <si>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</si>
  <si>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</si>
  <si>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</si>
  <si>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</si>
  <si>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</si>
  <si>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</si>
  <si>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</si>
  <si>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</si>
  <si>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</si>
  <si>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</si>
  <si>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</si>
  <si>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</si>
  <si>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</si>
  <si>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</si>
  <si>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</si>
  <si>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</si>
  <si>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</si>
  <si>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</si>
  <si>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</si>
  <si>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</si>
  <si>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</si>
  <si>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</si>
  <si>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</si>
  <si>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</si>
  <si>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</si>
  <si>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</si>
  <si>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</si>
  <si>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</si>
  <si>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</si>
  <si>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</si>
  <si>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</si>
  <si>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</si>
  <si>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</si>
  <si>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</si>
  <si>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</si>
  <si>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</si>
  <si>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</si>
  <si>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</si>
  <si>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</si>
  <si>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</si>
  <si>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</si>
  <si>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</si>
  <si>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</si>
  <si>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</si>
  <si>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</si>
  <si>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</si>
  <si>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</si>
  <si>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</si>
  <si>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</si>
  <si>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</si>
  <si>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</si>
  <si>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</si>
  <si>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</si>
  <si>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</si>
  <si>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</si>
  <si>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</si>
  <si>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</si>
  <si>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</si>
  <si>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</si>
  <si>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</si>
  <si>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</si>
  <si>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</si>
  <si>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</si>
  <si>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</si>
  <si>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</si>
  <si>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</si>
  <si>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</si>
  <si>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</si>
  <si>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</si>
  <si>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</si>
  <si>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</si>
  <si>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</si>
  <si>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</si>
  <si>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</si>
  <si>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</si>
  <si>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</si>
  <si>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</si>
  <si>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</si>
  <si>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</si>
  <si>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</si>
  <si>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</si>
  <si>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</si>
  <si>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</si>
  <si>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</si>
  <si>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</si>
  <si>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</si>
  <si>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</si>
  <si>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</si>
  <si>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</si>
  <si>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</si>
  <si>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</si>
  <si>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</si>
  <si>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</si>
  <si>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</si>
  <si>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</si>
  <si>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</si>
  <si>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</si>
  <si>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</si>
  <si>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</si>
  <si>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</si>
  <si>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</si>
  <si>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</si>
  <si>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</si>
  <si>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</si>
  <si>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</si>
  <si>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</si>
  <si>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</si>
  <si>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</si>
  <si>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</si>
  <si>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</si>
  <si>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</si>
  <si>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</si>
  <si>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</si>
  <si>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</si>
  <si>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</si>
  <si>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</si>
  <si>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</si>
  <si>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</si>
  <si>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</si>
  <si>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</si>
  <si>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</si>
  <si>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</si>
  <si>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</si>
  <si>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</si>
  <si>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</si>
  <si>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</si>
  <si>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</si>
  <si>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</si>
  <si>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</si>
  <si>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</si>
  <si>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</si>
  <si>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</si>
  <si>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</si>
  <si>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</si>
  <si>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</si>
  <si>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</si>
  <si>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</si>
  <si>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</si>
  <si>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</si>
  <si>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</si>
  <si>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</si>
  <si>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</si>
  <si>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</si>
  <si>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</si>
  <si>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</si>
  <si>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</si>
  <si>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</si>
  <si>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</si>
  <si>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</si>
  <si>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</si>
  <si>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</si>
  <si>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</si>
  <si>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</si>
  <si>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</si>
  <si>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</si>
  <si>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</si>
  <si>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</si>
  <si>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</si>
  <si>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</si>
  <si>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</si>
  <si>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</si>
  <si>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</si>
  <si>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</si>
  <si>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</si>
  <si>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</si>
  <si>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</si>
  <si>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</si>
  <si>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</si>
  <si>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</si>
  <si>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</si>
  <si>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</si>
  <si>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</si>
  <si>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</si>
  <si>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</si>
  <si>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</si>
  <si>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</si>
  <si>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</si>
  <si>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</si>
  <si>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</si>
  <si>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</si>
  <si>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</si>
  <si>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</si>
  <si>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</si>
  <si>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</si>
  <si>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</si>
  <si>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</si>
  <si>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</si>
  <si>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</si>
  <si>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</si>
  <si>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</si>
  <si>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</si>
  <si>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</si>
  <si>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</si>
  <si>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</si>
  <si>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</si>
  <si>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</si>
  <si>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</si>
  <si>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</si>
  <si>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</si>
  <si>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</si>
  <si>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</si>
  <si>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</si>
  <si>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</si>
  <si>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</si>
  <si>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</si>
  <si>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</si>
  <si>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</si>
  <si>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</si>
  <si>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</si>
  <si>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</si>
  <si>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</si>
  <si>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</si>
  <si>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</si>
  <si>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</si>
  <si>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</si>
  <si>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</si>
  <si>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</si>
  <si>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</si>
  <si>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</si>
  <si>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</si>
  <si>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</si>
  <si>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</si>
  <si>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</si>
  <si>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</si>
  <si>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</si>
  <si>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</si>
  <si>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</si>
  <si>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</si>
  <si>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</si>
  <si>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</si>
  <si>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</si>
  <si>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</si>
  <si>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</si>
  <si>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</si>
  <si>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</si>
  <si>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</si>
  <si>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</si>
  <si>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</si>
  <si>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</si>
  <si>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</si>
  <si>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</si>
  <si>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</si>
  <si>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</si>
  <si>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</si>
  <si>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</si>
  <si>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</si>
  <si>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</si>
  <si>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</si>
  <si>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</si>
  <si>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</si>
  <si>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</si>
  <si>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</si>
  <si>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</si>
  <si>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</si>
  <si>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</si>
  <si>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</si>
  <si>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</si>
  <si>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</si>
  <si>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</si>
  <si>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</si>
  <si>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</si>
  <si>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</si>
  <si>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</si>
  <si>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</si>
  <si>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</si>
  <si>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</si>
  <si>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</si>
  <si>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</si>
  <si>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</si>
  <si>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</si>
  <si>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</si>
  <si>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</si>
  <si>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</si>
  <si>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</si>
  <si>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</si>
  <si>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</si>
  <si>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</si>
  <si>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</si>
  <si>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</si>
  <si>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</si>
  <si>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</si>
  <si>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</si>
  <si>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</si>
  <si>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</si>
  <si>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</si>
  <si>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</si>
  <si>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</si>
  <si>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</si>
  <si>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</si>
  <si>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</si>
  <si>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</si>
  <si>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</si>
  <si>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</si>
  <si>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</si>
  <si>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</si>
  <si>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</si>
  <si>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</si>
  <si>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</si>
  <si>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</si>
  <si>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</si>
  <si>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</si>
  <si>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</si>
  <si>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</si>
  <si>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</si>
  <si>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</si>
  <si>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</si>
  <si>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</si>
  <si>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</si>
  <si>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</si>
  <si>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</si>
  <si>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</si>
  <si>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</si>
  <si>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</si>
  <si>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</si>
  <si>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</si>
  <si>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</si>
  <si>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</si>
  <si>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</si>
  <si>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</si>
  <si>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</si>
  <si>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</si>
  <si>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</si>
  <si>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</si>
  <si>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</si>
  <si>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</si>
  <si>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</si>
  <si>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</si>
  <si>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</si>
  <si>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</si>
  <si>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</si>
  <si>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</si>
  <si>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</si>
  <si>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</si>
  <si>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</si>
  <si>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</si>
  <si>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</si>
  <si>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</si>
  <si>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</si>
  <si>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</si>
  <si>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</si>
  <si>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</si>
  <si>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</si>
  <si>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</si>
  <si>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</si>
  <si>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</si>
  <si>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</si>
  <si>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</si>
  <si>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</si>
  <si>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</si>
  <si>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</si>
  <si>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</si>
  <si>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</si>
  <si>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</si>
  <si>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</si>
  <si>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</si>
  <si>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</si>
  <si>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</si>
  <si>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</si>
  <si>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</si>
  <si>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</si>
  <si>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</si>
  <si>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</si>
  <si>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</si>
  <si>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</si>
  <si>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</si>
  <si>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</si>
  <si>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</si>
  <si>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</si>
  <si>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</si>
  <si>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</si>
  <si>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</si>
  <si>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</si>
  <si>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</si>
  <si>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</si>
  <si>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</si>
  <si>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</si>
  <si>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</si>
  <si>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</si>
  <si>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</si>
  <si>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</si>
  <si>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</si>
  <si>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</si>
  <si>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</si>
  <si>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</si>
  <si>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</si>
  <si>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</si>
  <si>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</si>
  <si>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</si>
  <si>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</si>
  <si>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</si>
  <si>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</si>
  <si>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</si>
  <si>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</si>
  <si>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</si>
  <si>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</si>
  <si>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</si>
  <si>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</si>
  <si>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</si>
  <si>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</si>
  <si>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</si>
  <si>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</si>
  <si>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</si>
  <si>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</si>
  <si>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</si>
  <si>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</si>
  <si>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</si>
  <si>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</si>
  <si>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</si>
  <si>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</si>
  <si>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</si>
  <si>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</si>
  <si>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</si>
  <si>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</si>
  <si>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</si>
  <si>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</si>
  <si>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</si>
  <si>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</si>
  <si>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</si>
  <si>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</si>
  <si>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</si>
  <si>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</si>
  <si>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</si>
  <si>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</si>
  <si>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</si>
  <si>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</si>
  <si>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</si>
  <si>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</si>
  <si>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</si>
  <si>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</si>
  <si>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</si>
  <si>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</si>
  <si>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</si>
  <si>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</si>
  <si>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</si>
  <si>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</si>
  <si>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</si>
  <si>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</si>
  <si>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</si>
  <si>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</si>
  <si>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</si>
  <si>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</si>
  <si>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</si>
  <si>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</si>
  <si>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</si>
  <si>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</si>
  <si>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</si>
  <si>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</si>
  <si>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</si>
  <si>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</si>
  <si>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</si>
  <si>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</si>
  <si>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</si>
  <si>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</si>
  <si>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</si>
  <si>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</si>
  <si>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</si>
  <si>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</si>
  <si>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</si>
  <si>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</si>
  <si>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</si>
  <si>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</si>
  <si>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</si>
  <si>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</si>
  <si>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</si>
  <si>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</si>
  <si>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</si>
  <si>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</si>
  <si>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</si>
  <si>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</si>
  <si>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</si>
  <si>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</si>
  <si>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</si>
  <si>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</si>
  <si>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</si>
  <si>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</si>
  <si>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</si>
  <si>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</si>
  <si>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</si>
  <si>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</si>
  <si>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</si>
  <si>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</si>
  <si>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</si>
  <si>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</si>
  <si>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</si>
  <si>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</si>
  <si>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</si>
  <si>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</si>
  <si>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</si>
  <si>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</si>
  <si>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</si>
  <si>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</si>
  <si>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</si>
  <si>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</si>
  <si>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</si>
  <si>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</si>
  <si>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</si>
  <si>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</si>
  <si>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</si>
  <si>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</si>
  <si>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</si>
  <si>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</si>
  <si>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</si>
  <si>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</si>
  <si>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</si>
  <si>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</si>
  <si>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</si>
  <si>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</si>
  <si>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</si>
  <si>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</si>
  <si>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</si>
  <si>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</si>
  <si>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</si>
  <si>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</si>
  <si>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</si>
  <si>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</si>
  <si>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</si>
  <si>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</si>
  <si>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</si>
  <si>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</si>
  <si>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</si>
  <si>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</si>
  <si>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</si>
  <si>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</si>
  <si>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</si>
  <si>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</si>
  <si>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</si>
  <si>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</si>
  <si>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</si>
  <si>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</si>
  <si>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</si>
  <si>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</si>
  <si>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</si>
  <si>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</si>
  <si>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</si>
  <si>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</si>
  <si>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</si>
  <si>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</si>
  <si>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</si>
  <si>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</si>
  <si>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</si>
  <si>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</si>
  <si>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</si>
  <si>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</si>
  <si>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</si>
  <si>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</si>
  <si>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</si>
  <si>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</si>
  <si>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</si>
  <si>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</si>
  <si>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</si>
  <si>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</si>
  <si>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</si>
  <si>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</si>
  <si>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</si>
  <si>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</si>
  <si>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</si>
  <si>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</si>
  <si>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</si>
  <si>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</si>
  <si>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</si>
  <si>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</si>
  <si>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</si>
  <si>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</si>
  <si>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</si>
  <si>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</si>
  <si>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</si>
  <si>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</si>
  <si>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</si>
  <si>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</si>
  <si>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</si>
  <si>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</si>
  <si>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</si>
  <si>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</si>
  <si>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</si>
  <si>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</si>
  <si>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</si>
  <si>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</si>
  <si>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</si>
  <si>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</si>
  <si>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</si>
  <si>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</si>
  <si>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</si>
  <si>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</si>
  <si>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</si>
  <si>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</si>
  <si>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</si>
  <si>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</si>
  <si>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</si>
  <si>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</si>
  <si>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</si>
  <si>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</si>
  <si>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</si>
  <si>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</si>
  <si>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</si>
  <si>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</si>
  <si>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</si>
  <si>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</si>
  <si>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</si>
  <si>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</si>
  <si>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</si>
  <si>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</si>
  <si>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</si>
  <si>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</si>
  <si>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</si>
  <si>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</si>
  <si>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</si>
  <si>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</si>
  <si>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</si>
  <si>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</si>
  <si>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</si>
  <si>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</si>
  <si>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</si>
  <si>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</si>
  <si>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</si>
  <si>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</si>
  <si>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</si>
  <si>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</si>
  <si>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</si>
  <si>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</si>
  <si>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</si>
  <si>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</si>
  <si>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</si>
  <si>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</si>
  <si>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</si>
  <si>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</si>
  <si>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</si>
  <si>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</si>
  <si>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</si>
  <si>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</si>
  <si>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</si>
  <si>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</si>
  <si>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</si>
  <si>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</si>
  <si>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</si>
  <si>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</si>
  <si>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</si>
  <si>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</si>
  <si>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</si>
  <si>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</si>
  <si>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</si>
  <si>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</si>
  <si>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</si>
  <si>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</si>
  <si>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</si>
  <si>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</si>
  <si>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</si>
  <si>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</si>
  <si>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</si>
  <si>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</si>
  <si>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</si>
  <si>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</si>
  <si>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</si>
  <si>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</si>
  <si>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</si>
  <si>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</si>
  <si>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</si>
  <si>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</si>
  <si>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</si>
  <si>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</si>
  <si>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</si>
  <si>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</si>
  <si>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</si>
  <si>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</si>
  <si>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</si>
  <si>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</si>
  <si>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</si>
  <si>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</si>
  <si>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</si>
  <si>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</si>
  <si>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</si>
  <si>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</si>
  <si>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</si>
  <si>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</si>
  <si>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</si>
  <si>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</si>
  <si>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</si>
  <si>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</si>
  <si>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</si>
  <si>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</si>
  <si>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</si>
  <si>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</si>
  <si>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</si>
  <si>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</si>
  <si>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</si>
  <si>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</si>
  <si>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</si>
  <si>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</si>
  <si>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</si>
  <si>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</si>
  <si>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</si>
  <si>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</si>
  <si>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</si>
  <si>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</si>
  <si>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</si>
  <si>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</si>
  <si>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</si>
  <si>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</si>
  <si>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</si>
  <si>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</si>
  <si>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</si>
  <si>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</si>
  <si>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</si>
  <si>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</si>
  <si>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</si>
  <si>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</si>
  <si>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</si>
  <si>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</si>
  <si>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</si>
  <si>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</si>
  <si>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</si>
  <si>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</si>
  <si>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</si>
  <si>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</si>
  <si>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</si>
  <si>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</si>
  <si>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</si>
  <si>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</si>
  <si>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</si>
  <si>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</si>
  <si>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</si>
  <si>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</si>
  <si>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</si>
  <si>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</si>
  <si>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</si>
  <si>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</si>
  <si>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</si>
  <si>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</si>
  <si>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</si>
  <si>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</si>
  <si>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</si>
  <si>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</si>
  <si>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</si>
  <si>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</si>
  <si>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</si>
  <si>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</si>
  <si>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</si>
  <si>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</si>
  <si>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</si>
  <si>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</si>
  <si>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</si>
  <si>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</si>
  <si>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</si>
  <si>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</si>
  <si>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</si>
  <si>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</si>
  <si>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</si>
  <si>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</si>
  <si>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</si>
  <si>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</si>
  <si>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</si>
  <si>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</si>
  <si>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</si>
  <si>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</si>
  <si>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</si>
  <si>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</si>
  <si>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</si>
  <si>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</si>
  <si>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</si>
  <si>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</si>
  <si>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</si>
  <si>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</si>
  <si>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</si>
  <si>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</si>
  <si>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</si>
  <si>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</si>
  <si>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</si>
  <si>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</si>
  <si>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</si>
  <si>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</si>
  <si>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</si>
  <si>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</si>
  <si>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</si>
  <si>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</si>
  <si>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</si>
  <si>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</si>
  <si>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</si>
  <si>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</si>
  <si>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</si>
  <si>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</si>
  <si>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</si>
  <si>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</si>
  <si>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</si>
  <si>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</si>
  <si>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</si>
  <si>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</si>
  <si>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</si>
  <si>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</si>
  <si>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</si>
  <si>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</si>
  <si>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</si>
  <si>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</si>
  <si>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</si>
  <si>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</si>
  <si>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</si>
  <si>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</si>
  <si>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</si>
  <si>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</si>
  <si>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</si>
  <si>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</si>
  <si>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</si>
  <si>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</si>
  <si>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</si>
  <si>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</si>
  <si>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</si>
  <si>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</si>
  <si>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</si>
  <si>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</si>
  <si>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</si>
  <si>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</si>
  <si>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</si>
  <si>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</si>
  <si>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</si>
  <si>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</si>
  <si>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</si>
  <si>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</si>
  <si>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</si>
  <si>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</si>
  <si>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</si>
  <si>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</si>
  <si>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</si>
  <si>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</si>
  <si>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</si>
  <si>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</si>
  <si>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</si>
  <si>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</si>
  <si>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</si>
  <si>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</si>
  <si>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</si>
  <si>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</si>
  <si>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</si>
  <si>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</si>
  <si>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</si>
  <si>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</si>
  <si>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</si>
  <si>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</si>
  <si>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</si>
  <si>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</si>
  <si>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</si>
  <si>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</si>
  <si>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</si>
  <si>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</si>
  <si>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</si>
  <si>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</si>
  <si>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</si>
  <si>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</si>
  <si>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</si>
  <si>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</si>
  <si>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</si>
  <si>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</si>
  <si>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</si>
  <si>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</si>
  <si>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</si>
  <si>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</si>
  <si>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</si>
  <si>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</si>
  <si>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</si>
  <si>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</si>
  <si>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</si>
  <si>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</si>
  <si>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</si>
  <si>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</si>
  <si>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</si>
  <si>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</si>
  <si>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</si>
  <si>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</si>
  <si>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</si>
  <si>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</si>
  <si>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</si>
  <si>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</si>
  <si>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</si>
  <si>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</si>
  <si>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</si>
  <si>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</si>
  <si>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</si>
  <si>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</si>
  <si>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</si>
  <si>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</si>
  <si>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</si>
  <si>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</si>
  <si>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</si>
  <si>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</si>
  <si>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</si>
  <si>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</si>
  <si>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</si>
  <si>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</si>
  <si>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</si>
  <si>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</si>
  <si>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</si>
  <si>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</si>
  <si>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</si>
  <si>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</si>
  <si>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</si>
  <si>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</si>
  <si>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</si>
  <si>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</si>
  <si>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</si>
  <si>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</si>
  <si>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</si>
  <si>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</si>
  <si>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</si>
  <si>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</si>
  <si>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</si>
  <si>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</si>
  <si>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</si>
  <si>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</si>
  <si>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</si>
  <si>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</si>
  <si>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</si>
  <si>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</si>
  <si>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</si>
  <si>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</si>
  <si>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</si>
  <si>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</si>
  <si>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</si>
  <si>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</si>
  <si>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</si>
  <si>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</si>
  <si>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</si>
  <si>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</si>
  <si>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</si>
  <si>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</si>
  <si>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</si>
  <si>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</si>
  <si>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</si>
  <si>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</si>
  <si>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</si>
  <si>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</si>
  <si>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</si>
  <si>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</si>
  <si>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</si>
  <si>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</si>
  <si>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</si>
  <si>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</si>
  <si>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</si>
  <si>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</si>
  <si>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</si>
  <si>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</si>
  <si>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</si>
  <si>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</si>
  <si>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</si>
  <si>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</si>
  <si>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</si>
  <si>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</si>
  <si>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</si>
  <si>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</si>
  <si>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</si>
  <si>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</si>
  <si>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</si>
  <si>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</si>
  <si>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</si>
  <si>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</si>
  <si>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</si>
  <si>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</si>
  <si>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</si>
  <si>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</si>
  <si>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</si>
  <si>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</si>
  <si>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</si>
  <si>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</si>
  <si>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</si>
  <si>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</si>
  <si>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</si>
  <si>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</si>
  <si>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</si>
  <si>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</si>
  <si>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</si>
  <si>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</si>
  <si>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</si>
  <si>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</si>
  <si>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</si>
  <si>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</si>
  <si>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</si>
  <si>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</si>
  <si>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</si>
  <si>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</si>
  <si>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</si>
  <si>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</si>
  <si>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</si>
  <si>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</si>
  <si>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</si>
  <si>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</si>
  <si>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</si>
  <si>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</si>
  <si>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</si>
  <si>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</si>
  <si>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</si>
  <si>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</si>
  <si>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</si>
  <si>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</si>
  <si>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</si>
  <si>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</si>
  <si>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</si>
  <si>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</si>
  <si>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</si>
  <si>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</si>
  <si>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</si>
  <si>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</si>
  <si>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</si>
  <si>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</si>
  <si>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</si>
  <si>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</si>
  <si>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</si>
  <si>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</si>
  <si>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</si>
  <si>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</si>
  <si>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</si>
  <si>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</si>
  <si>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</si>
  <si>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</si>
  <si>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</si>
  <si>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</si>
  <si>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</si>
  <si>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</si>
  <si>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</si>
  <si>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</si>
  <si>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</si>
  <si>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</si>
  <si>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</si>
  <si>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</si>
  <si>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</si>
  <si>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</si>
  <si>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</si>
  <si>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</si>
  <si>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</si>
  <si>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</si>
  <si>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</si>
  <si>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</si>
  <si>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</si>
  <si>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</si>
  <si>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</si>
  <si>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</si>
  <si>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</si>
  <si>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</si>
  <si>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</si>
  <si>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</si>
  <si>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</si>
  <si>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</si>
  <si>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</si>
  <si>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</si>
  <si>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</si>
  <si>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</si>
  <si>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</si>
  <si>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</si>
  <si>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</si>
  <si>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</si>
  <si>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</si>
  <si>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</si>
  <si>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</si>
  <si>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</si>
  <si>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</si>
  <si>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</si>
  <si>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</si>
  <si>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</si>
  <si>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</si>
  <si>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</si>
  <si>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</si>
  <si>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</si>
  <si>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</si>
  <si>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</si>
  <si>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</si>
  <si>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</si>
  <si>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</si>
  <si>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</si>
  <si>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</si>
  <si>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</si>
  <si>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</si>
  <si>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</si>
  <si>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</si>
  <si>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</si>
  <si>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</si>
  <si>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</si>
  <si>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</si>
  <si>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</si>
  <si>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</si>
  <si>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</si>
  <si>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</si>
  <si>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</si>
  <si>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</si>
  <si>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</si>
  <si>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</si>
  <si>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</si>
  <si>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</si>
  <si>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</si>
  <si>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</si>
  <si>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</si>
  <si>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</si>
  <si>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</si>
  <si>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</si>
  <si>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</si>
  <si>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</si>
  <si>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</si>
  <si>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</si>
  <si>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</si>
  <si>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</si>
  <si>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</si>
  <si>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</si>
  <si>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</si>
  <si>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</si>
  <si>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</si>
  <si>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</si>
  <si>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</si>
  <si>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</si>
  <si>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</si>
  <si>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</si>
  <si>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</si>
  <si>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</si>
  <si>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</si>
  <si>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</si>
  <si>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</si>
  <si>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</si>
  <si>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</si>
  <si>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</si>
  <si>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</si>
  <si>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</si>
  <si>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</si>
  <si>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</si>
  <si>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</si>
  <si>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</si>
  <si>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</si>
  <si>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</si>
  <si>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</si>
  <si>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</si>
  <si>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</si>
  <si>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</si>
  <si>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</si>
  <si>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</si>
  <si>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</si>
  <si>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</si>
  <si>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</si>
  <si>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</si>
  <si>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</si>
  <si>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</si>
  <si>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</si>
  <si>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</si>
  <si>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</si>
  <si>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</si>
  <si>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</si>
  <si>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</si>
  <si>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</si>
  <si>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</si>
  <si>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</si>
  <si>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</si>
  <si>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</si>
  <si>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</si>
  <si>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</si>
  <si>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</si>
  <si>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</si>
  <si>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</si>
  <si>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</si>
  <si>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</si>
  <si>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</si>
  <si>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</si>
  <si>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</si>
  <si>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</si>
  <si>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</si>
  <si>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</si>
  <si>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</si>
  <si>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</si>
  <si>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</si>
  <si>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</si>
  <si>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</si>
  <si>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</si>
  <si>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</si>
  <si>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</si>
  <si>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</si>
  <si>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</si>
  <si>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</si>
  <si>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</si>
  <si>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</si>
  <si>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</si>
  <si>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</si>
  <si>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</si>
  <si>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</si>
  <si>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</si>
  <si>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</si>
  <si>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</si>
  <si>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</si>
  <si>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</si>
  <si>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</si>
  <si>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</si>
  <si>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</si>
  <si>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</si>
  <si>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</si>
  <si>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</si>
  <si>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</si>
  <si>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</si>
  <si>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</si>
  <si>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</si>
  <si>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</si>
  <si>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</si>
  <si>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</si>
  <si>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</si>
  <si>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</si>
  <si>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</si>
  <si>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</si>
  <si>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</si>
  <si>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</si>
  <si>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</si>
  <si>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</si>
  <si>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</si>
  <si>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</si>
  <si>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</si>
  <si>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</si>
  <si>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</si>
  <si>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</si>
  <si>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</si>
  <si>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</si>
  <si>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</si>
  <si>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</si>
  <si>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</si>
  <si>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</si>
  <si>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</si>
  <si>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</si>
  <si>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</si>
  <si>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</si>
  <si>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</si>
  <si>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</si>
  <si>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</si>
  <si>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</si>
  <si>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</si>
  <si>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</si>
  <si>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</si>
  <si>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</si>
  <si>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</si>
  <si>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</si>
  <si>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</si>
  <si>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</si>
  <si>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</si>
  <si>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</si>
  <si>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</si>
  <si>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</si>
  <si>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</si>
  <si>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</si>
  <si>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</si>
  <si>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</si>
  <si>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</si>
  <si>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</si>
  <si>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</si>
  <si>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</si>
  <si>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</si>
  <si>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</si>
  <si>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</si>
  <si>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</si>
  <si>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</si>
  <si>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</si>
  <si>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</si>
  <si>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</si>
  <si>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</si>
  <si>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</si>
  <si>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</si>
  <si>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</si>
  <si>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</si>
  <si>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</si>
  <si>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</si>
  <si>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</si>
  <si>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</si>
  <si>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</si>
  <si>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</si>
  <si>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</si>
  <si>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</si>
  <si>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</si>
  <si>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</si>
  <si>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</si>
  <si>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</si>
  <si>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</si>
  <si>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</si>
  <si>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</si>
  <si>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</si>
  <si>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</si>
  <si>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</si>
  <si>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</si>
  <si>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</si>
  <si>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</si>
  <si>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</si>
  <si>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</si>
  <si>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</si>
  <si>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</si>
  <si>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</si>
  <si>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</si>
  <si>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</si>
  <si>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</si>
  <si>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</si>
  <si>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</si>
  <si>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</si>
  <si>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</si>
  <si>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</si>
  <si>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</si>
  <si>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</si>
  <si>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</si>
  <si>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</si>
  <si>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</si>
  <si>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</si>
  <si>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</si>
  <si>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</si>
  <si>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</si>
  <si>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</si>
  <si>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</si>
  <si>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</si>
  <si>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</si>
  <si>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</si>
  <si>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</si>
  <si>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</si>
  <si>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</si>
  <si>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</si>
  <si>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</si>
  <si>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</si>
  <si>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</si>
  <si>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</si>
  <si>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</si>
  <si>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</si>
  <si>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</si>
  <si>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</si>
  <si>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</si>
  <si>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</si>
  <si>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</si>
  <si>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</si>
  <si>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</si>
  <si>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</si>
  <si>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</si>
  <si>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</si>
  <si>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</si>
  <si>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</si>
  <si>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</si>
  <si>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</si>
  <si>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</si>
  <si>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</si>
  <si>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</si>
  <si>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</si>
  <si>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</si>
  <si>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</si>
  <si>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</si>
  <si>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</si>
  <si>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</si>
  <si>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</si>
  <si>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</si>
  <si>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</si>
  <si>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</si>
  <si>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</si>
  <si>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</si>
  <si>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</si>
  <si>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</si>
  <si>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</si>
  <si>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</si>
  <si>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</si>
  <si>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</si>
  <si>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</si>
  <si>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</si>
  <si>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</si>
  <si>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</si>
  <si>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</si>
  <si>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</si>
  <si>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</si>
  <si>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</si>
  <si>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</si>
  <si>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</si>
  <si>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</si>
  <si>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</si>
  <si>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</si>
  <si>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</si>
  <si>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</si>
  <si>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</si>
  <si>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</si>
  <si>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</si>
  <si>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</si>
  <si>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</si>
  <si>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</si>
  <si>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</si>
  <si>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</si>
  <si>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</si>
  <si>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</si>
  <si>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</si>
  <si>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</si>
  <si>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</si>
  <si>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</si>
  <si>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</si>
  <si>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</si>
  <si>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</si>
  <si>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</si>
  <si>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</si>
  <si>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</si>
  <si>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</si>
  <si>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</si>
  <si>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</si>
  <si>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</si>
  <si>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</si>
  <si>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</si>
  <si>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</si>
  <si>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</si>
  <si>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</si>
  <si>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</si>
  <si>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</si>
  <si>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</si>
  <si>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</si>
  <si>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</si>
  <si>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</si>
  <si>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</si>
  <si>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</si>
  <si>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</si>
  <si>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</si>
  <si>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</si>
  <si>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</si>
  <si>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</si>
  <si>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</si>
  <si>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</si>
  <si>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</si>
  <si>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</si>
  <si>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</si>
  <si>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</si>
  <si>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</si>
  <si>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</si>
  <si>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</si>
  <si>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</si>
  <si>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</si>
  <si>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</si>
  <si>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</si>
  <si>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</si>
  <si>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</si>
  <si>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</si>
  <si>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</si>
  <si>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</si>
  <si>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</si>
  <si>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</si>
  <si>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</si>
  <si>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</si>
  <si>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</si>
  <si>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</si>
  <si>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</si>
  <si>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</si>
  <si>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</si>
  <si>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</si>
  <si>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</si>
  <si>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</si>
  <si>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</si>
  <si>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</si>
  <si>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</si>
  <si>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</si>
  <si>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</si>
  <si>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</si>
  <si>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</si>
  <si>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</si>
  <si>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</si>
  <si>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</si>
  <si>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</si>
  <si>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</si>
  <si>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</si>
  <si>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</si>
  <si>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</si>
  <si>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</si>
  <si>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</si>
  <si>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</si>
  <si>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</si>
  <si>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</si>
  <si>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</si>
  <si>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</si>
  <si>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</si>
  <si>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</si>
  <si>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</si>
  <si>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</si>
  <si>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</si>
  <si>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</si>
  <si>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</si>
  <si>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</si>
  <si>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</si>
  <si>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</si>
  <si>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</si>
  <si>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</si>
  <si>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</si>
  <si>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</si>
  <si>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</si>
  <si>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</si>
  <si>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</si>
  <si>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</si>
  <si>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</si>
  <si>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</si>
  <si>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</si>
  <si>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</si>
  <si>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</si>
  <si>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</si>
  <si>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</si>
  <si>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</si>
  <si>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</si>
  <si>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</si>
  <si>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</si>
  <si>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</si>
  <si>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</si>
  <si>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</si>
  <si>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</si>
  <si>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</si>
  <si>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</si>
  <si>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</si>
  <si>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</si>
  <si>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</si>
  <si>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</si>
  <si>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</si>
  <si>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</si>
  <si>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</si>
  <si>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</si>
  <si>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</si>
  <si>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</si>
  <si>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</si>
  <si>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</si>
  <si>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</si>
  <si>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</si>
  <si>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</si>
  <si>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</si>
  <si>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</si>
  <si>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</si>
  <si>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</si>
  <si>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</si>
  <si>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</si>
  <si>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</si>
  <si>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</si>
  <si>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</si>
  <si>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</si>
  <si>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</si>
  <si>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</si>
  <si>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</si>
  <si>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</si>
  <si>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</si>
  <si>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</si>
  <si>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</si>
  <si>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</si>
  <si>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</si>
  <si>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</si>
  <si>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</si>
  <si>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</si>
  <si>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</si>
  <si>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</si>
  <si>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</si>
  <si>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</si>
  <si>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</si>
  <si>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</si>
  <si>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</si>
  <si>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</si>
  <si>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</si>
  <si>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</si>
  <si>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</si>
  <si>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</si>
  <si>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</si>
  <si>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</si>
  <si>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</si>
  <si>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</si>
  <si>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</si>
  <si>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</si>
  <si>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</si>
  <si>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</si>
  <si>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</si>
  <si>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</si>
  <si>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</si>
  <si>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</si>
  <si>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</si>
  <si>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</si>
  <si>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</si>
  <si>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</si>
  <si>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</si>
  <si>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</si>
  <si>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</si>
  <si>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</si>
  <si>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</si>
  <si>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</si>
  <si>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</si>
  <si>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</si>
  <si>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</si>
  <si>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</si>
  <si>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</si>
  <si>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</si>
  <si>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</si>
  <si>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</si>
  <si>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</si>
  <si>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</si>
  <si>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</si>
  <si>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</si>
  <si>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</si>
  <si>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</si>
  <si>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</si>
  <si>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</si>
  <si>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</si>
  <si>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</si>
  <si>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</si>
  <si>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</si>
  <si>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</si>
  <si>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</si>
  <si>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</si>
  <si>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</si>
  <si>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</si>
  <si>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</si>
  <si>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</si>
  <si>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</si>
  <si>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</si>
  <si>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</si>
  <si>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</si>
  <si>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</si>
  <si>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</si>
  <si>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</si>
  <si>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</si>
  <si>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</si>
  <si>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</si>
  <si>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</si>
  <si>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</si>
  <si>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</si>
  <si>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</si>
  <si>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</si>
  <si>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</si>
  <si>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</si>
  <si>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</si>
  <si>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</si>
  <si>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</si>
  <si>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</si>
  <si>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</si>
  <si>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</si>
  <si>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</si>
  <si>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</si>
  <si>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</si>
  <si>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</si>
  <si>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</si>
  <si>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</si>
  <si>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</si>
  <si>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</si>
  <si>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</si>
  <si>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</si>
  <si>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</si>
  <si>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</si>
  <si>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</si>
  <si>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</si>
  <si>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</si>
  <si>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</si>
  <si>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</si>
  <si>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</si>
  <si>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</si>
  <si>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</si>
  <si>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</si>
  <si>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</si>
  <si>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</si>
  <si>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</si>
  <si>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</si>
  <si>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</si>
  <si>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</si>
  <si>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</si>
  <si>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</si>
  <si>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</si>
  <si>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</si>
  <si>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</si>
  <si>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</si>
  <si>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</si>
  <si>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</si>
  <si>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</si>
  <si>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</si>
  <si>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</si>
  <si>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</si>
  <si>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</si>
  <si>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</si>
  <si>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</si>
  <si>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</si>
  <si>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</si>
  <si>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</si>
  <si>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</si>
  <si>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</si>
  <si>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</si>
  <si>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</si>
  <si>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</si>
  <si>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</si>
  <si>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</si>
  <si>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</si>
  <si>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</si>
  <si>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</si>
  <si>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</si>
  <si>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</si>
  <si>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</si>
  <si>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</si>
  <si>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</si>
  <si>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</si>
  <si>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</si>
  <si>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</si>
  <si>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</si>
  <si>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</si>
  <si>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</si>
  <si>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</si>
  <si>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</si>
  <si>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</si>
  <si>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</si>
  <si>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</si>
  <si>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</si>
  <si>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</si>
  <si>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</si>
  <si>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</si>
  <si>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</si>
  <si>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</si>
  <si>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</si>
  <si>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</si>
  <si>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</si>
  <si>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</si>
  <si>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</si>
  <si>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</si>
  <si>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</si>
  <si>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</si>
  <si>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</si>
  <si>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</si>
  <si>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</si>
  <si>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</si>
  <si>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</si>
  <si>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</si>
  <si>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</si>
  <si>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</si>
  <si>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</si>
  <si>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</si>
  <si>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</si>
  <si>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</si>
  <si>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</si>
  <si>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</si>
  <si>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</si>
  <si>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</si>
  <si>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</si>
  <si>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</si>
  <si>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</si>
  <si>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</si>
  <si>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</si>
  <si>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</si>
  <si>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</si>
  <si>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</si>
  <si>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</si>
  <si>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</si>
  <si>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</si>
  <si>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</si>
  <si>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</si>
  <si>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</si>
  <si>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</si>
  <si>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</si>
  <si>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</si>
  <si>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</si>
  <si>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</si>
  <si>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</si>
  <si>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</si>
  <si>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</si>
  <si>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</si>
  <si>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</si>
  <si>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</si>
  <si>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</si>
  <si>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</si>
  <si>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</si>
  <si>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</si>
  <si>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</si>
  <si>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</si>
  <si>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</si>
  <si>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</si>
  <si>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</si>
  <si>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</si>
  <si>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</si>
  <si>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</si>
  <si>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</si>
  <si>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</si>
  <si>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</si>
  <si>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</si>
  <si>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</si>
  <si>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</si>
  <si>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</si>
  <si>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</si>
  <si>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</si>
  <si>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</si>
  <si>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</si>
  <si>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</si>
  <si>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</si>
  <si>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</si>
  <si>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</si>
  <si>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</si>
  <si>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</si>
  <si>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</si>
  <si>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</si>
  <si>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</si>
  <si>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</si>
  <si>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</si>
  <si>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</si>
  <si>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</si>
  <si>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</si>
  <si>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</si>
  <si>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</si>
  <si>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</si>
  <si>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</si>
  <si>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</si>
  <si>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</si>
  <si>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</si>
  <si>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</si>
  <si>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</si>
  <si>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</si>
  <si>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</si>
  <si>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</si>
  <si>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</si>
  <si>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</si>
  <si>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</si>
  <si>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</si>
  <si>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</si>
  <si>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</si>
  <si>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</si>
  <si>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</si>
  <si>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</si>
  <si>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</si>
  <si>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</si>
  <si>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</si>
  <si>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</si>
  <si>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</si>
  <si>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</si>
  <si>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</si>
  <si>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</si>
  <si>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</si>
  <si>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</si>
  <si>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</si>
  <si>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</si>
  <si>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</si>
  <si>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</si>
  <si>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</si>
  <si>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</si>
  <si>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</si>
  <si>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</si>
  <si>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</si>
  <si>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</si>
  <si>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</si>
  <si>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</si>
  <si>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</si>
  <si>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</si>
  <si>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</si>
  <si>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</si>
  <si>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</si>
  <si>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</si>
  <si>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</si>
  <si>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</si>
  <si>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</si>
  <si>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</si>
  <si>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</si>
  <si>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</si>
  <si>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</si>
  <si>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</si>
  <si>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</si>
  <si>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</si>
  <si>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</si>
  <si>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</si>
  <si>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</si>
  <si>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</si>
  <si>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</si>
  <si>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</si>
  <si>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</si>
  <si>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</si>
  <si>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</si>
  <si>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</si>
  <si>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</si>
  <si>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</si>
  <si>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</si>
  <si>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</si>
  <si>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</si>
  <si>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</si>
  <si>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</si>
  <si>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</si>
  <si>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</si>
  <si>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</si>
  <si>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</si>
  <si>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</si>
  <si>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</si>
  <si>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</si>
  <si>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</si>
  <si>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</si>
  <si>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</si>
  <si>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</si>
  <si>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</si>
  <si>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</si>
  <si>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</si>
  <si>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</si>
  <si>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</si>
  <si>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</si>
  <si>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</si>
  <si>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</si>
  <si>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</si>
  <si>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</si>
  <si>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</si>
  <si>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</si>
  <si>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</si>
  <si>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</si>
  <si>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</si>
  <si>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</si>
  <si>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</si>
  <si>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</si>
  <si>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</si>
  <si>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</si>
  <si>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</si>
  <si>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</si>
  <si>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</si>
  <si>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</si>
  <si>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</si>
  <si>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</si>
  <si>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</si>
  <si>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</si>
  <si>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</si>
  <si>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</si>
  <si>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</si>
  <si>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</si>
  <si>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</si>
  <si>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</si>
  <si>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</si>
  <si>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</si>
  <si>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</si>
  <si>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</si>
  <si>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</si>
  <si>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</si>
  <si>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</si>
  <si>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</si>
  <si>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</si>
  <si>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</si>
  <si>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</si>
  <si>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</si>
  <si>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</si>
  <si>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</si>
  <si>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</si>
  <si>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</si>
  <si>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</si>
  <si>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</si>
  <si>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</si>
  <si>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</si>
  <si>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</si>
  <si>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</si>
  <si>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</si>
  <si>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</si>
  <si>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</si>
  <si>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</si>
  <si>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</si>
  <si>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</si>
  <si>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</si>
  <si>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</si>
  <si>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</si>
  <si>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</si>
  <si>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</si>
  <si>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</si>
  <si>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</si>
  <si>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</si>
  <si>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</si>
  <si>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</si>
  <si>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</si>
  <si>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</si>
  <si>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</si>
  <si>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</si>
  <si>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</si>
  <si>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</si>
  <si>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</si>
  <si>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</si>
  <si>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</si>
  <si>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</si>
  <si>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</si>
  <si>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</si>
  <si>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</si>
  <si>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</si>
  <si>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</si>
  <si>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</si>
  <si>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</si>
  <si>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</si>
  <si>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</si>
  <si>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</si>
  <si>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</si>
  <si>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</si>
  <si>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</si>
  <si>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</si>
  <si>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</si>
  <si>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</si>
  <si>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</si>
  <si>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</si>
  <si>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</si>
  <si>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</si>
  <si>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</si>
  <si>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</si>
  <si>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</si>
  <si>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</si>
  <si>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</si>
  <si>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</si>
  <si>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</si>
  <si>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</si>
  <si>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</si>
  <si>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</si>
  <si>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</si>
  <si>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</si>
  <si>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</si>
  <si>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</si>
  <si>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</si>
  <si>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</si>
  <si>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</si>
  <si>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</si>
  <si>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</si>
  <si>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</si>
  <si>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</si>
  <si>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</si>
  <si>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</si>
  <si>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</si>
  <si>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</si>
  <si>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</si>
  <si>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</si>
  <si>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</si>
  <si>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</si>
  <si>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</si>
  <si>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</si>
  <si>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</si>
  <si>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</si>
  <si>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</si>
  <si>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</si>
  <si>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</si>
  <si>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</si>
  <si>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</si>
  <si>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</si>
  <si>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</si>
  <si>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</si>
  <si>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</si>
  <si>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</si>
  <si>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</si>
  <si>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</si>
  <si>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</si>
  <si>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</si>
  <si>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</si>
  <si>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</si>
  <si>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</si>
  <si>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</si>
  <si>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</si>
  <si>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</si>
  <si>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</si>
  <si>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</si>
  <si>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</si>
  <si>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</si>
  <si>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</si>
  <si>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</si>
  <si>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</si>
  <si>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</si>
  <si>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</si>
  <si>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</si>
  <si>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</si>
  <si>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</si>
  <si>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</si>
  <si>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</si>
  <si>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</si>
  <si>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</si>
  <si>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</si>
  <si>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</si>
  <si>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</si>
  <si>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</si>
  <si>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</si>
  <si>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</si>
  <si>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</si>
  <si>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</si>
  <si>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</si>
  <si>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</si>
  <si>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</si>
  <si>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</si>
  <si>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</si>
  <si>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</si>
  <si>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</si>
  <si>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</si>
  <si>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</si>
  <si>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</si>
  <si>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</si>
  <si>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</si>
  <si>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</si>
  <si>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</si>
  <si>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</si>
  <si>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</si>
  <si>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</si>
  <si>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</si>
  <si>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</si>
  <si>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</si>
  <si>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</si>
  <si>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</si>
  <si>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</si>
  <si>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</si>
  <si>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</si>
  <si>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</si>
  <si>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</si>
  <si>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</si>
  <si>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</si>
  <si>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</si>
  <si>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</si>
  <si>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</si>
  <si>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</si>
  <si>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</si>
  <si>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</si>
  <si>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</si>
  <si>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</si>
  <si>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</si>
  <si>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</si>
  <si>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</si>
  <si>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</si>
  <si>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</si>
  <si>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</si>
  <si>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</si>
  <si>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</si>
  <si>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</si>
  <si>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</si>
  <si>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</si>
  <si>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</si>
  <si>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</si>
  <si>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</si>
  <si>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</si>
  <si>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</si>
  <si>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</si>
  <si>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</si>
  <si>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</si>
  <si>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</si>
  <si>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</si>
  <si>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</si>
  <si>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</si>
  <si>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</si>
  <si>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</si>
  <si>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</si>
  <si>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</si>
  <si>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</si>
  <si>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</si>
  <si>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</si>
  <si>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</si>
  <si>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</si>
  <si>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</si>
  <si>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</si>
  <si>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</si>
  <si>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</si>
  <si>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</si>
  <si>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</si>
  <si>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</si>
  <si>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</si>
  <si>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</si>
  <si>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</si>
  <si>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</si>
  <si>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</si>
  <si>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</si>
  <si>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</si>
  <si>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</si>
  <si>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</si>
  <si>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</si>
  <si>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</si>
  <si>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</si>
  <si>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</si>
  <si>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</si>
  <si>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</si>
  <si>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</si>
  <si>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</si>
  <si>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</si>
  <si>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</si>
  <si>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</si>
  <si>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</si>
  <si>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</si>
  <si>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</si>
  <si>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</si>
  <si>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</si>
  <si>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</si>
  <si>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</si>
  <si>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</si>
  <si>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</si>
  <si>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</si>
  <si>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</si>
  <si>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</si>
  <si>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</si>
  <si>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</si>
  <si>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</si>
  <si>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</si>
  <si>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</si>
  <si>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</si>
  <si>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</si>
  <si>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</si>
  <si>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</si>
  <si>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</si>
  <si>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</si>
  <si>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</si>
  <si>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</si>
  <si>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</si>
  <si>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</si>
  <si>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</si>
  <si>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</si>
  <si>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</si>
  <si>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</si>
  <si>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</si>
  <si>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</si>
  <si>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</si>
  <si>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</si>
  <si>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</si>
  <si>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</si>
  <si>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</si>
  <si>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</si>
  <si>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</si>
  <si>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</si>
  <si>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</si>
  <si>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</si>
  <si>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</si>
  <si>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</si>
  <si>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</si>
  <si>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</si>
  <si>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</si>
  <si>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</si>
  <si>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</si>
  <si>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</si>
  <si>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</si>
  <si>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</si>
  <si>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</si>
  <si>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</si>
  <si>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</si>
  <si>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</si>
  <si>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</si>
  <si>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</si>
  <si>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</si>
  <si>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</si>
  <si>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</si>
  <si>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</si>
  <si>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</si>
  <si>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</si>
  <si>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</si>
  <si>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</si>
  <si>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</si>
  <si>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</si>
  <si>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</si>
  <si>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</si>
  <si>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</si>
  <si>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</si>
  <si>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</si>
  <si>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</si>
  <si>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</si>
  <si>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</si>
  <si>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</si>
  <si>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</si>
  <si>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</si>
  <si>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</si>
  <si>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</si>
  <si>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</si>
  <si>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</si>
  <si>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</si>
  <si>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</si>
  <si>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</si>
  <si>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</si>
  <si>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</si>
  <si>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</si>
  <si>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</si>
  <si>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</si>
  <si>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</si>
  <si>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</si>
  <si>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</si>
  <si>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</si>
  <si>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</si>
  <si>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</si>
  <si>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</si>
  <si>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</si>
  <si>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</si>
  <si>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</si>
  <si>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</si>
  <si>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</si>
  <si>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</si>
  <si>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</si>
  <si>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</si>
  <si>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</si>
  <si>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</si>
  <si>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</si>
  <si>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</si>
  <si>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</si>
  <si>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</si>
  <si>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</si>
  <si>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</si>
  <si>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</si>
  <si>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</si>
  <si>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</si>
  <si>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</si>
  <si>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</si>
  <si>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</si>
  <si>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</si>
  <si>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</si>
  <si>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</si>
  <si>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</si>
  <si>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</si>
  <si>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</si>
  <si>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</si>
  <si>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</si>
  <si>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</si>
  <si>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</si>
  <si>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</si>
  <si>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</si>
  <si>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</si>
  <si>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</si>
  <si>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</si>
  <si>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</si>
  <si>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</si>
  <si>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</si>
  <si>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</si>
  <si>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</si>
  <si>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</si>
  <si>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</si>
  <si>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</si>
  <si>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</si>
  <si>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</si>
  <si>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</si>
  <si>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</si>
  <si>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</si>
  <si>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</si>
  <si>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</si>
  <si>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</si>
  <si>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</si>
  <si>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</si>
  <si>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</si>
  <si>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</si>
  <si>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</si>
  <si>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</si>
  <si>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</si>
  <si>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</si>
  <si>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</si>
  <si>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</si>
  <si>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</si>
  <si>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</si>
  <si>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</si>
  <si>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</si>
  <si>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</si>
  <si>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</si>
  <si>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</si>
  <si>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</si>
  <si>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</si>
  <si>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</si>
  <si>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</si>
  <si>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</si>
  <si>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</si>
  <si>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</si>
  <si>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</si>
  <si>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</si>
  <si>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</si>
  <si>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</si>
  <si>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</si>
  <si>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</si>
  <si>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</si>
  <si>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</si>
  <si>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</si>
  <si>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</si>
  <si>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</si>
  <si>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</si>
  <si>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</si>
  <si>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</si>
  <si>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</si>
  <si>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</si>
  <si>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</si>
  <si>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</si>
  <si>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</si>
  <si>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</si>
  <si>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</si>
  <si>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</si>
  <si>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</si>
  <si>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</si>
  <si>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</si>
  <si>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</si>
  <si>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</si>
  <si>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</si>
  <si>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</si>
  <si>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</si>
  <si>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</si>
  <si>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</si>
  <si>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</si>
  <si>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</si>
  <si>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</si>
  <si>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</si>
  <si>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</si>
  <si>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</si>
  <si>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</si>
  <si>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</si>
  <si>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</si>
  <si>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</si>
  <si>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</si>
  <si>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</si>
  <si>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</si>
  <si>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</si>
  <si>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</si>
  <si>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</si>
  <si>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</si>
  <si>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</si>
  <si>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</si>
  <si>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</si>
  <si>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</si>
  <si>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</si>
  <si>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</si>
  <si>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</si>
  <si>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</si>
  <si>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</si>
  <si>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</si>
  <si>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</si>
  <si>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</si>
  <si>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</si>
  <si>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</si>
  <si>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</si>
  <si>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</si>
  <si>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</si>
  <si>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</si>
  <si>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</si>
  <si>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</si>
  <si>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</si>
  <si>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</si>
  <si>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</si>
  <si>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</si>
  <si>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</si>
  <si>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</si>
  <si>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</si>
  <si>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</si>
  <si>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</si>
  <si>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</si>
  <si>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</si>
  <si>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</si>
  <si>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</si>
  <si>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</si>
  <si>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</si>
  <si>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</si>
  <si>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</si>
  <si>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</si>
  <si>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</si>
  <si>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</si>
  <si>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</si>
  <si>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</si>
  <si>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</si>
  <si>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</si>
  <si>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</si>
  <si>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</si>
  <si>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</si>
  <si>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</si>
  <si>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</si>
  <si>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</si>
  <si>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</si>
  <si>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</si>
  <si>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</si>
  <si>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</si>
  <si>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</si>
  <si>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</si>
  <si>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</si>
  <si>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</si>
  <si>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</si>
  <si>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</si>
  <si>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</si>
  <si>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</si>
  <si>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</si>
  <si>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</si>
  <si>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</si>
  <si>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</si>
  <si>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</si>
  <si>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</si>
  <si>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</si>
  <si>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</si>
  <si>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</si>
  <si>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</si>
  <si>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</si>
  <si>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</si>
  <si>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</si>
  <si>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</si>
  <si>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</si>
  <si>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</si>
  <si>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</si>
  <si>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</si>
  <si>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</si>
  <si>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</si>
  <si>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</si>
  <si>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</si>
  <si>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</si>
  <si>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</si>
  <si>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</si>
  <si>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</si>
  <si>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</si>
  <si>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</si>
  <si>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</si>
  <si>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</si>
  <si>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</si>
  <si>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</si>
  <si>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</si>
  <si>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</si>
  <si>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</si>
  <si>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</si>
  <si>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</si>
  <si>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</si>
  <si>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</si>
  <si>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</si>
  <si>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</si>
  <si>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</si>
  <si>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</si>
  <si>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</si>
  <si>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</si>
  <si>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</si>
  <si>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</si>
  <si>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</si>
  <si>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</si>
  <si>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</si>
  <si>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</si>
  <si>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</si>
  <si>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</si>
  <si>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</si>
  <si>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</si>
  <si>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</si>
  <si>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</si>
  <si>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</si>
  <si>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</si>
  <si>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</si>
  <si>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</si>
  <si>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</si>
  <si>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</si>
  <si>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</si>
  <si>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</si>
  <si>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</si>
  <si>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</si>
  <si>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</si>
  <si>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</si>
  <si>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</si>
  <si>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</si>
  <si>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</si>
  <si>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</si>
  <si>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</si>
  <si>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</si>
  <si>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</si>
  <si>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</si>
  <si>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</si>
  <si>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</si>
  <si>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</si>
  <si>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</si>
  <si>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</si>
  <si>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</si>
  <si>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</si>
  <si>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</si>
  <si>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</si>
  <si>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</si>
  <si>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</si>
  <si>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</si>
  <si>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</si>
  <si>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</si>
  <si>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</si>
  <si>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</si>
  <si>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</si>
  <si>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</si>
  <si>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</si>
  <si>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</si>
  <si>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</si>
  <si>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</si>
  <si>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</si>
  <si>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</si>
  <si>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</si>
  <si>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</si>
  <si>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</si>
  <si>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</si>
  <si>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</si>
  <si>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</si>
  <si>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</si>
  <si>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</si>
  <si>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</si>
  <si>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</si>
  <si>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</si>
  <si>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</si>
  <si>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</si>
  <si>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</si>
  <si>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</si>
  <si>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</si>
  <si>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</si>
  <si>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</si>
  <si>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</si>
  <si>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</si>
  <si>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</si>
  <si>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</si>
  <si>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</si>
  <si>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</si>
  <si>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</si>
  <si>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</si>
  <si>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</si>
  <si>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</si>
  <si>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</si>
  <si>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</si>
  <si>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</si>
  <si>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</si>
  <si>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</si>
  <si>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</si>
  <si>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</si>
  <si>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</si>
  <si>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</si>
  <si>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</si>
  <si>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</si>
  <si>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</si>
  <si>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</si>
  <si>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</si>
  <si>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</si>
  <si>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</si>
  <si>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</si>
  <si>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</si>
  <si>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</si>
  <si>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</si>
  <si>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</si>
  <si>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</si>
  <si>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</si>
  <si>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</si>
  <si>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</si>
  <si>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</si>
  <si>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</si>
  <si>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</si>
  <si>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</si>
  <si>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</si>
  <si>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</si>
  <si>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</si>
  <si>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</si>
  <si>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</si>
  <si>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</si>
  <si>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</si>
  <si>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</si>
  <si>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</si>
  <si>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</si>
  <si>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</si>
  <si>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</si>
  <si>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</si>
  <si>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</si>
  <si>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</si>
  <si>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</si>
  <si>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</si>
  <si>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</si>
  <si>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</si>
  <si>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</si>
  <si>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</si>
  <si>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</si>
  <si>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</si>
  <si>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</si>
  <si>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</si>
  <si>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</si>
  <si>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</si>
  <si>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</si>
  <si>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</si>
  <si>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</si>
  <si>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</si>
  <si>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</si>
  <si>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</si>
  <si>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</si>
  <si>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</si>
  <si>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</si>
  <si>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</si>
  <si>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</si>
  <si>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</si>
  <si>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</si>
  <si>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</si>
  <si>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</si>
  <si>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</si>
  <si>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</si>
  <si>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</si>
  <si>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</si>
  <si>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</si>
  <si>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</si>
  <si>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</si>
  <si>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</si>
  <si>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</si>
  <si>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</si>
  <si>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</si>
  <si>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</si>
  <si>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</si>
  <si>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</si>
  <si>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</si>
  <si>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</si>
  <si>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</si>
  <si>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</si>
  <si>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</si>
  <si>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</si>
  <si>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</si>
  <si>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</si>
  <si>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</si>
  <si>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</si>
  <si>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</si>
  <si>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</si>
  <si>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</si>
  <si>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</si>
  <si>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</si>
  <si>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</si>
  <si>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</si>
  <si>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</si>
  <si>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</si>
  <si>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</si>
  <si>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</si>
  <si>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</si>
  <si>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</si>
  <si>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</si>
  <si>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</si>
  <si>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</si>
  <si>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</si>
  <si>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</si>
  <si>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</si>
  <si>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</si>
  <si>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</si>
  <si>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</si>
  <si>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</si>
  <si>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</si>
  <si>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</si>
  <si>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</si>
  <si>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</si>
  <si>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</si>
  <si>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</si>
  <si>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</si>
  <si>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</si>
  <si>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</si>
  <si>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</si>
  <si>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</si>
  <si>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</si>
  <si>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</si>
  <si>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</si>
  <si>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</si>
  <si>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</si>
  <si>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</si>
  <si>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</si>
  <si>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</si>
  <si>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</si>
  <si>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</si>
  <si>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</si>
  <si>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</si>
  <si>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</si>
  <si>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</si>
  <si>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</si>
  <si>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</si>
  <si>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</si>
  <si>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</si>
  <si>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</si>
  <si>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</si>
  <si>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</si>
  <si>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</si>
  <si>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</si>
  <si>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</si>
  <si>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</si>
  <si>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</si>
  <si>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</si>
  <si>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</si>
  <si>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</si>
  <si>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</si>
  <si>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</si>
  <si>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</si>
  <si>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</si>
  <si>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</si>
  <si>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</si>
  <si>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</si>
  <si>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</si>
  <si>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</si>
  <si>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</si>
  <si>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</si>
  <si>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</si>
  <si>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</si>
  <si>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</si>
  <si>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</si>
  <si>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</si>
  <si>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</si>
  <si>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</si>
  <si>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</si>
  <si>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</si>
  <si>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</si>
  <si>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</si>
  <si>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</si>
  <si>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</si>
  <si>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</si>
  <si>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</si>
  <si>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</si>
  <si>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</si>
  <si>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</si>
  <si>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</si>
  <si>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</si>
  <si>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</si>
  <si>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</si>
  <si>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</si>
  <si>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</si>
  <si>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</si>
  <si>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</si>
  <si>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</si>
  <si>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</si>
  <si>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</si>
  <si>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</si>
  <si>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</si>
  <si>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</si>
  <si>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</si>
  <si>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</si>
  <si>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</si>
  <si>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</si>
  <si>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</si>
  <si>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</si>
  <si>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</si>
  <si>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</si>
  <si>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</si>
  <si>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</si>
  <si>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</si>
  <si>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</si>
  <si>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</si>
  <si>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</si>
  <si>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</si>
  <si>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</si>
  <si>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</si>
  <si>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</si>
  <si>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</si>
  <si>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</si>
  <si>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</si>
  <si>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</si>
  <si>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</si>
  <si>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</si>
  <si>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</si>
  <si>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</si>
  <si>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</si>
  <si>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</si>
  <si>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</si>
  <si>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</si>
  <si>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</si>
  <si>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</si>
  <si>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</si>
  <si>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</si>
  <si>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</si>
  <si>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</si>
  <si>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</si>
  <si>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</si>
  <si>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</si>
  <si>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</si>
  <si>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</si>
  <si>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</si>
  <si>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</si>
  <si>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</si>
  <si>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</si>
  <si>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</si>
  <si>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</si>
  <si>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</si>
  <si>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</si>
  <si>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</si>
  <si>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</si>
  <si>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</si>
  <si>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</si>
  <si>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</si>
  <si>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</si>
  <si>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</si>
  <si>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</si>
  <si>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</si>
  <si>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</si>
  <si>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</si>
  <si>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</si>
  <si>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</si>
  <si>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</si>
  <si>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</si>
  <si>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</si>
  <si>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</si>
  <si>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</si>
  <si>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</si>
  <si>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</si>
  <si>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</si>
  <si>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</si>
  <si>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</si>
  <si>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</si>
  <si>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</si>
  <si>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</si>
  <si>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</si>
  <si>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</si>
  <si>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</si>
  <si>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</si>
  <si>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</si>
  <si>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</si>
  <si>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</si>
  <si>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</si>
  <si>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</si>
  <si>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</si>
  <si>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</si>
  <si>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</si>
  <si>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</si>
  <si>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</si>
  <si>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</si>
  <si>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</si>
  <si>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</si>
  <si>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</si>
  <si>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</si>
  <si>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</si>
  <si>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</si>
  <si>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</si>
  <si>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</si>
  <si>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</si>
  <si>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</si>
  <si>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</si>
  <si>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</si>
  <si>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</si>
  <si>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</si>
  <si>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</si>
  <si>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</si>
  <si>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</si>
  <si>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</si>
  <si>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</si>
  <si>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</si>
  <si>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</si>
  <si>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</si>
  <si>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</si>
  <si>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</si>
  <si>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</si>
  <si>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</si>
  <si>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</si>
  <si>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</si>
  <si>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</si>
  <si>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</si>
  <si>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</si>
  <si>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</si>
  <si>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</si>
  <si>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</si>
  <si>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</si>
  <si>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</si>
  <si>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</si>
  <si>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</si>
  <si>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</si>
  <si>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</si>
  <si>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</si>
  <si>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</si>
  <si>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</si>
  <si>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</si>
  <si>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</si>
  <si>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</si>
  <si>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</si>
  <si>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</si>
  <si>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</si>
  <si>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</si>
  <si>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</si>
  <si>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</si>
  <si>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</si>
  <si>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</si>
  <si>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</si>
  <si>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</si>
  <si>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</si>
  <si>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</si>
  <si>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</si>
  <si>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</si>
  <si>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</si>
  <si>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</si>
  <si>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</si>
  <si>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</si>
  <si>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</si>
  <si>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</si>
  <si>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</si>
  <si>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</si>
  <si>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</si>
  <si>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</si>
  <si>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</si>
  <si>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</si>
  <si>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</si>
  <si>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</si>
  <si>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</si>
  <si>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</si>
  <si>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</si>
  <si>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</si>
  <si>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</si>
  <si>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</si>
  <si>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</si>
  <si>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</si>
  <si>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</si>
  <si>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</si>
  <si>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</si>
  <si>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</si>
  <si>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</si>
  <si>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</si>
  <si>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</si>
  <si>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</si>
  <si>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</si>
  <si>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</si>
  <si>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</si>
  <si>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</si>
  <si>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</si>
  <si>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</si>
  <si>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</si>
  <si>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</si>
  <si>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</si>
  <si>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</si>
  <si>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</si>
  <si>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</si>
  <si>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</si>
  <si>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</si>
  <si>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</si>
  <si>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</si>
  <si>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</si>
  <si>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</si>
  <si>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</si>
  <si>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</si>
  <si>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</si>
  <si>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</si>
  <si>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</si>
  <si>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</si>
  <si>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</si>
  <si>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</si>
  <si>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</si>
  <si>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</si>
  <si>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</si>
  <si>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</si>
  <si>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</si>
  <si>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</si>
  <si>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</si>
  <si>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</si>
  <si>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</si>
  <si>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</si>
  <si>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</si>
  <si>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</si>
  <si>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</si>
  <si>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</si>
  <si>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</si>
  <si>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</si>
  <si>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</si>
  <si>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</si>
  <si>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</si>
  <si>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</si>
  <si>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</si>
  <si>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</si>
  <si>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</si>
  <si>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</si>
  <si>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</si>
  <si>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</si>
  <si>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</si>
  <si>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</si>
  <si>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</si>
  <si>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</si>
  <si>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</si>
  <si>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</si>
  <si>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</si>
  <si>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</si>
  <si>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</si>
  <si>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</si>
  <si>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</si>
  <si>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</si>
  <si>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</si>
  <si>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</si>
  <si>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</si>
  <si>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</si>
  <si>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</si>
  <si>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</si>
  <si>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</si>
  <si>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</si>
  <si>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</si>
  <si>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</si>
  <si>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</si>
  <si>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</si>
  <si>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</si>
  <si>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</si>
  <si>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</si>
  <si>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</si>
  <si>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</si>
  <si>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</si>
  <si>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</si>
  <si>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</si>
  <si>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</si>
  <si>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</si>
  <si>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</si>
  <si>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</si>
  <si>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</si>
  <si>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</si>
  <si>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</si>
  <si>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</si>
  <si>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</si>
  <si>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</si>
  <si>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</si>
  <si>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</si>
  <si>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</si>
  <si>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</si>
  <si>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</si>
  <si>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</si>
  <si>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</si>
  <si>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</si>
  <si>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</si>
  <si>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</si>
  <si>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</si>
  <si>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</si>
  <si>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</si>
  <si>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</si>
  <si>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</si>
  <si>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</si>
  <si>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</si>
  <si>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</si>
  <si>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</si>
  <si>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</si>
  <si>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</si>
  <si>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</si>
  <si>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</si>
  <si>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</si>
  <si>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</si>
  <si>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</si>
  <si>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</si>
  <si>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</si>
  <si>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</si>
  <si>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</si>
  <si>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</si>
  <si>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</si>
  <si>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</si>
  <si>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</si>
  <si>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</si>
  <si>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</si>
  <si>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</si>
  <si>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</si>
  <si>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</si>
  <si>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</si>
  <si>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</si>
  <si>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</si>
  <si>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</si>
  <si>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</si>
  <si>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</si>
  <si>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</si>
  <si>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</si>
  <si>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</si>
  <si>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</si>
  <si>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</si>
  <si>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</si>
  <si>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</si>
  <si>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</si>
  <si>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</si>
  <si>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</si>
  <si>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</si>
  <si>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</si>
  <si>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</si>
  <si>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</si>
  <si>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</si>
  <si>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</si>
  <si>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</si>
  <si>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</si>
  <si>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</si>
  <si>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</si>
  <si>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</si>
  <si>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</si>
  <si>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</si>
  <si>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</si>
  <si>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</si>
  <si>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</si>
  <si>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</si>
  <si>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</si>
  <si>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</si>
  <si>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</si>
  <si>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</si>
  <si>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</si>
  <si>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</si>
  <si>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</si>
  <si>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</si>
  <si>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</si>
  <si>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</si>
  <si>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</si>
  <si>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</si>
  <si>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</si>
  <si>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</si>
  <si>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</si>
  <si>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</si>
  <si>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</si>
  <si>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</si>
  <si>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</si>
  <si>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</si>
  <si>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</si>
  <si>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</si>
  <si>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</si>
  <si>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</si>
  <si>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</si>
  <si>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</si>
  <si>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</si>
  <si>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</si>
  <si>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</si>
  <si>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</si>
  <si>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</si>
  <si>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</si>
  <si>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</si>
  <si>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</si>
  <si>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</si>
  <si>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</si>
  <si>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</si>
  <si>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</si>
  <si>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</si>
  <si>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</si>
  <si>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</si>
  <si>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</si>
  <si>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</si>
  <si>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</si>
  <si>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</si>
  <si>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</si>
  <si>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</si>
  <si>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</si>
  <si>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</si>
  <si>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</si>
  <si>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</si>
  <si>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</si>
  <si>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</si>
  <si>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</si>
  <si>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</si>
  <si>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</si>
  <si>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</si>
  <si>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</si>
  <si>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</si>
  <si>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</si>
  <si>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</si>
  <si>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</si>
  <si>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</si>
  <si>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</si>
  <si>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</si>
  <si>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</si>
  <si>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</si>
  <si>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</si>
  <si>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</si>
  <si>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</si>
  <si>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</si>
  <si>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</si>
  <si>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</si>
  <si>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</si>
  <si>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</si>
  <si>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</si>
  <si>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</si>
  <si>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</si>
  <si>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</si>
  <si>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</si>
  <si>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</si>
  <si>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</si>
  <si>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</si>
  <si>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</si>
  <si>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</si>
  <si>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</si>
  <si>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</si>
  <si>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</si>
  <si>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</si>
  <si>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</si>
  <si>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</si>
  <si>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</si>
  <si>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</si>
  <si>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</si>
  <si>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</si>
  <si>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</si>
  <si>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</si>
  <si>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</si>
  <si>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</si>
  <si>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</si>
  <si>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</si>
  <si>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</si>
  <si>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</si>
  <si>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</si>
  <si>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</si>
  <si>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</si>
  <si>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</si>
  <si>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</si>
  <si>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</si>
  <si>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</si>
  <si>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</si>
  <si>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</si>
  <si>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</si>
  <si>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</si>
  <si>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</si>
  <si>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</si>
  <si>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</si>
  <si>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</si>
  <si>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</si>
  <si>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</si>
  <si>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</si>
  <si>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</si>
  <si>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</si>
  <si>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</si>
  <si>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</si>
  <si>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</si>
  <si>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</si>
  <si>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</si>
  <si>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</si>
  <si>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</si>
  <si>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</si>
  <si>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</si>
  <si>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</si>
  <si>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</si>
  <si>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</si>
  <si>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</si>
  <si>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</si>
  <si>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</si>
  <si>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</si>
  <si>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</si>
  <si>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</si>
  <si>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</si>
  <si>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</si>
  <si>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</si>
  <si>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</si>
  <si>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</si>
  <si>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</si>
  <si>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</si>
  <si>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</si>
  <si>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</si>
  <si>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</si>
  <si>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</si>
  <si>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</si>
  <si>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</si>
  <si>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</si>
  <si>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</si>
  <si>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</si>
  <si>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</si>
  <si>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</si>
  <si>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</si>
  <si>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</si>
  <si>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</si>
  <si>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</si>
  <si>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</si>
  <si>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</si>
  <si>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</si>
  <si>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</si>
  <si>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</si>
  <si>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</si>
  <si>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</si>
  <si>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</si>
  <si>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</si>
  <si>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</si>
  <si>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</si>
  <si>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</si>
  <si>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</si>
  <si>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</si>
  <si>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</si>
  <si>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</si>
  <si>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</si>
  <si>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</si>
  <si>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</si>
  <si>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</si>
  <si>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</si>
  <si>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</si>
  <si>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</si>
  <si>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</si>
  <si>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</si>
  <si>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</si>
  <si>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</si>
  <si>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</si>
  <si>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</si>
  <si>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</si>
  <si>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</si>
  <si>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</si>
  <si>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</si>
  <si>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</si>
  <si>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</si>
  <si>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</si>
  <si>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</si>
  <si>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</si>
  <si>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</si>
  <si>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</si>
  <si>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</si>
  <si>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</si>
  <si>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</si>
  <si>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</si>
  <si>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</si>
  <si>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</si>
  <si>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</si>
  <si>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</si>
  <si>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</si>
  <si>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</si>
  <si>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</si>
  <si>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</si>
  <si>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</si>
  <si>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</si>
  <si>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</si>
  <si>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</si>
  <si>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</si>
  <si>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</si>
  <si>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</si>
  <si>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</si>
  <si>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</si>
  <si>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</si>
  <si>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</si>
  <si>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</si>
  <si>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</si>
  <si>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</si>
  <si>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</si>
  <si>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</si>
  <si>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</si>
  <si>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</si>
  <si>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</si>
  <si>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</si>
  <si>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</si>
  <si>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</si>
  <si>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</si>
  <si>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</si>
  <si>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</si>
  <si>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</si>
  <si>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</si>
  <si>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</si>
  <si>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</si>
  <si>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</si>
  <si>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</si>
  <si>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</si>
  <si>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</si>
  <si>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</si>
  <si>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</si>
  <si>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</si>
  <si>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</si>
  <si>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</si>
  <si>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</si>
  <si>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</si>
  <si>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</si>
  <si>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</si>
  <si>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</si>
  <si>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</si>
  <si>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</si>
  <si>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</si>
  <si>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</si>
  <si>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</si>
  <si>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</si>
  <si>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</si>
  <si>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</si>
  <si>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</si>
  <si>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</si>
  <si>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</si>
  <si>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</si>
  <si>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</si>
  <si>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</si>
  <si>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</si>
  <si>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</si>
  <si>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</si>
  <si>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</si>
  <si>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</si>
  <si>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</si>
  <si>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</si>
  <si>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</si>
  <si>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</si>
  <si>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</si>
  <si>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</si>
  <si>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</si>
  <si>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</si>
  <si>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</si>
  <si>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</si>
  <si>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</si>
  <si>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</si>
  <si>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</si>
  <si>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</si>
  <si>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</si>
  <si>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</si>
  <si>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</si>
  <si>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</si>
  <si>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</si>
  <si>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</si>
  <si>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</si>
  <si>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</si>
  <si>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</si>
  <si>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</si>
  <si>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</si>
  <si>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</si>
  <si>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</si>
  <si>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</si>
  <si>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</si>
  <si>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</si>
  <si>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</si>
  <si>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</si>
  <si>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</si>
  <si>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</si>
  <si>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</si>
  <si>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</si>
  <si>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</si>
  <si>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</si>
  <si>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</si>
  <si>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</si>
  <si>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</si>
  <si>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</si>
  <si>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</si>
  <si>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</si>
  <si>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</si>
  <si>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</si>
  <si>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</si>
  <si>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</si>
  <si>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</si>
  <si>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</si>
  <si>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</si>
  <si>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</si>
  <si>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</si>
  <si>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</si>
  <si>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</si>
  <si>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</si>
  <si>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</si>
  <si>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</si>
  <si>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</si>
  <si>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</si>
  <si>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</si>
  <si>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</si>
  <si>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</si>
  <si>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</si>
  <si>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</si>
  <si>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</si>
  <si>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</si>
  <si>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</si>
  <si>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</si>
  <si>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</si>
  <si>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</si>
  <si>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</si>
  <si>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</si>
  <si>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</si>
  <si>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</si>
  <si>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</si>
  <si>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</si>
  <si>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</si>
  <si>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</si>
  <si>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</si>
  <si>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</si>
  <si>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</si>
  <si>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</si>
  <si>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</si>
  <si>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</si>
  <si>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</si>
  <si>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</si>
  <si>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</si>
  <si>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</si>
  <si>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</si>
  <si>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</si>
  <si>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</si>
  <si>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</si>
  <si>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</si>
  <si>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</si>
  <si>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</si>
  <si>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</si>
  <si>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</si>
  <si>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</si>
  <si>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</si>
  <si>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</si>
  <si>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</si>
  <si>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</si>
  <si>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</si>
  <si>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</si>
  <si>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</si>
  <si>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</si>
  <si>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</si>
  <si>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</si>
  <si>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</si>
  <si>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</si>
  <si>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</si>
  <si>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</si>
  <si>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</si>
  <si>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</si>
  <si>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</si>
  <si>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</si>
  <si>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</si>
  <si>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</si>
  <si>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</si>
  <si>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</si>
  <si>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</si>
  <si>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</si>
  <si>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</si>
  <si>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</si>
  <si>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</si>
  <si>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</si>
  <si>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</si>
  <si>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</si>
  <si>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</si>
  <si>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</si>
  <si>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</si>
  <si>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</si>
  <si>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</si>
  <si>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</si>
  <si>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</si>
  <si>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</si>
  <si>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</si>
  <si>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</si>
  <si>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</si>
  <si>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</si>
  <si>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</si>
  <si>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</si>
  <si>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</si>
  <si>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</si>
  <si>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</si>
  <si>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</si>
  <si>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</si>
  <si>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</si>
  <si>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</si>
  <si>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</si>
  <si>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</si>
  <si>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</si>
  <si>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</si>
  <si>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</si>
  <si>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</si>
  <si>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</si>
  <si>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</si>
  <si>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</si>
  <si>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</si>
  <si>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</si>
  <si>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</si>
  <si>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</si>
  <si>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</si>
  <si>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</si>
  <si>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</si>
  <si>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</si>
  <si>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</si>
  <si>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</si>
  <si>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</si>
  <si>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</si>
  <si>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</si>
  <si>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</si>
  <si>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</si>
  <si>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</si>
  <si>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</si>
  <si>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</si>
  <si>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</si>
  <si>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</si>
  <si>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</si>
  <si>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</si>
  <si>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</si>
  <si>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</si>
  <si>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</si>
  <si>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</si>
  <si>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</si>
  <si>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</si>
  <si>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</si>
  <si>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</si>
  <si>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</si>
  <si>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</si>
  <si>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</si>
  <si>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</si>
  <si>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</si>
  <si>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</si>
  <si>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</si>
  <si>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</si>
  <si>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</si>
  <si>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</si>
  <si>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</si>
  <si>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</si>
  <si>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</si>
  <si>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</si>
  <si>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</si>
  <si>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</si>
  <si>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</si>
  <si>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</si>
  <si>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</si>
  <si>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</si>
  <si>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</si>
  <si>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</si>
  <si>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</si>
  <si>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</si>
  <si>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</si>
  <si>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</si>
  <si>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</si>
  <si>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</si>
  <si>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</si>
  <si>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</si>
  <si>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</si>
  <si>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</si>
  <si>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</si>
  <si>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</si>
  <si>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</si>
  <si>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</si>
  <si>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</si>
  <si>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</si>
  <si>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</si>
  <si>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</si>
  <si>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</si>
  <si>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</si>
  <si>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</si>
  <si>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</si>
  <si>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</si>
  <si>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</si>
  <si>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</si>
  <si>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</si>
  <si>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</si>
  <si>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</si>
  <si>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</si>
  <si>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</si>
  <si>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</si>
  <si>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</si>
  <si>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</si>
  <si>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</si>
  <si>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</si>
  <si>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</si>
  <si>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</si>
  <si>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</si>
  <si>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</si>
  <si>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</si>
  <si>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</si>
  <si>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</si>
  <si>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</si>
  <si>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</si>
  <si>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</si>
  <si>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</si>
  <si>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</si>
  <si>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</si>
  <si>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</si>
  <si>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</si>
  <si>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</si>
  <si>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</si>
  <si>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</si>
  <si>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</si>
  <si>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</si>
  <si>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</si>
  <si>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</si>
  <si>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</si>
  <si>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</si>
  <si>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</si>
  <si>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</si>
  <si>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</si>
  <si>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</si>
  <si>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</si>
  <si>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</si>
  <si>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</si>
  <si>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</si>
  <si>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</si>
  <si>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</si>
  <si>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</si>
  <si>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</si>
  <si>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</si>
  <si>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</si>
  <si>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</si>
  <si>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</si>
  <si>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</si>
  <si>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</si>
  <si>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</si>
  <si>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</si>
  <si>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</si>
  <si>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</si>
  <si>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</si>
  <si>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</si>
  <si>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</si>
  <si>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</si>
  <si>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</si>
  <si>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</si>
  <si>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</si>
  <si>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</si>
  <si>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</si>
  <si>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</si>
  <si>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</si>
  <si>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</si>
  <si>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</si>
  <si>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</si>
  <si>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</si>
  <si>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</si>
  <si>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</si>
  <si>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</si>
  <si>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</si>
  <si>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</si>
  <si>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</si>
  <si>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</si>
  <si>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</si>
  <si>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</si>
  <si>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</si>
  <si>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</si>
  <si>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</si>
  <si>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</si>
  <si>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</si>
  <si>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</si>
  <si>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</si>
  <si>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</si>
  <si>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</si>
  <si>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</si>
  <si>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</si>
  <si>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</si>
  <si>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</si>
  <si>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</si>
  <si>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</si>
  <si>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</si>
  <si>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</si>
  <si>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</si>
  <si>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</si>
  <si>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</si>
  <si>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</si>
  <si>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</si>
  <si>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</si>
  <si>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</si>
  <si>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</si>
  <si>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</si>
  <si>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</si>
  <si>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</si>
  <si>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</si>
  <si>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</si>
  <si>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</si>
  <si>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</si>
  <si>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</si>
  <si>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</si>
  <si>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</si>
  <si>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</si>
  <si>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</si>
  <si>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</si>
  <si>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</si>
  <si>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</si>
  <si>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</si>
  <si>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</si>
  <si>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</si>
  <si>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</si>
  <si>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</si>
  <si>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</si>
  <si>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</si>
  <si>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</si>
  <si>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</si>
  <si>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</si>
  <si>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</si>
  <si>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</si>
  <si>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</si>
  <si>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</si>
  <si>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</si>
  <si>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</si>
  <si>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</si>
  <si>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</si>
  <si>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</si>
  <si>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</si>
  <si>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</si>
  <si>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</si>
  <si>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</si>
  <si>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</si>
  <si>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</si>
  <si>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</si>
  <si>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</si>
  <si>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</si>
  <si>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</si>
  <si>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</si>
  <si>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</si>
  <si>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</si>
  <si>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</si>
  <si>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</si>
  <si>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</si>
  <si>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</si>
  <si>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</si>
  <si>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</si>
  <si>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</si>
  <si>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</si>
  <si>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</si>
  <si>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</si>
  <si>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</si>
  <si>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</si>
  <si>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</si>
  <si>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</si>
  <si>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</si>
  <si>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</si>
  <si>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</si>
  <si>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</si>
  <si>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</si>
  <si>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</si>
  <si>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</si>
  <si>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</si>
  <si>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</si>
  <si>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</si>
  <si>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</si>
  <si>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</si>
  <si>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</si>
  <si>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</si>
  <si>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</si>
  <si>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</si>
  <si>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</si>
  <si>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</si>
  <si>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</si>
  <si>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</si>
  <si>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</si>
  <si>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</si>
  <si>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</si>
  <si>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</si>
  <si>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</si>
  <si>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</si>
  <si>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</si>
  <si>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</si>
  <si>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</si>
  <si>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</si>
  <si>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</si>
  <si>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</si>
  <si>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</si>
  <si>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</si>
  <si>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</si>
  <si>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</si>
  <si>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</si>
  <si>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</si>
  <si>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</si>
  <si>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</si>
  <si>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</si>
  <si>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</si>
  <si>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</si>
  <si>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</si>
  <si>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</si>
  <si>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</si>
  <si>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</si>
  <si>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</si>
  <si>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</si>
  <si>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</si>
  <si>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</si>
  <si>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</si>
  <si>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</si>
  <si>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</si>
  <si>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</si>
  <si>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</si>
  <si>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</si>
  <si>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</si>
  <si>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</si>
  <si>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</si>
  <si>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</si>
  <si>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</si>
  <si>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</si>
  <si>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</si>
  <si>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</si>
  <si>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</si>
  <si>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</si>
  <si>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</si>
  <si>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</si>
  <si>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</si>
  <si>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</si>
  <si>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</si>
  <si>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</si>
  <si>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</si>
  <si>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</si>
  <si>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</si>
  <si>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</si>
  <si>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</si>
  <si>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</si>
  <si>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</si>
  <si>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</si>
  <si>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</si>
  <si>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</si>
  <si>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</si>
  <si>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</si>
  <si>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</si>
  <si>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</si>
  <si>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</si>
  <si>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</si>
  <si>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</si>
  <si>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</si>
  <si>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</si>
  <si>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</si>
  <si>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</si>
  <si>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</si>
  <si>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</si>
  <si>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</si>
  <si>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</si>
  <si>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</si>
  <si>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</si>
  <si>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</si>
  <si>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</si>
  <si>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</si>
  <si>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</si>
  <si>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</si>
  <si>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</si>
  <si>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</si>
  <si>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</si>
  <si>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</si>
  <si>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</si>
  <si>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</si>
  <si>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</si>
  <si>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</si>
  <si>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</si>
  <si>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</si>
  <si>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</si>
  <si>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</si>
  <si>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</si>
  <si>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</si>
  <si>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</si>
  <si>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</si>
  <si>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</si>
  <si>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</si>
  <si>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</si>
  <si>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</si>
  <si>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</si>
  <si>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</si>
  <si>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</si>
  <si>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</si>
  <si>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</si>
  <si>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</si>
  <si>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</si>
  <si>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</si>
  <si>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</si>
  <si>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</si>
  <si>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</si>
  <si>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</si>
  <si>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</si>
  <si>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</si>
  <si>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</si>
  <si>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</si>
  <si>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</si>
  <si>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</si>
  <si>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</si>
  <si>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</si>
  <si>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</si>
  <si>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</si>
  <si>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</si>
  <si>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</si>
  <si>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</si>
  <si>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</si>
  <si>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</si>
  <si>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</si>
  <si>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</si>
  <si>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</si>
  <si>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</si>
  <si>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</si>
  <si>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</si>
  <si>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</si>
  <si>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</si>
  <si>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</si>
  <si>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</si>
  <si>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</si>
  <si>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</si>
  <si>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</si>
  <si>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</si>
  <si>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</si>
  <si>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</si>
  <si>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</si>
  <si>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</si>
  <si>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</si>
  <si>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</si>
  <si>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</si>
  <si>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</si>
  <si>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</si>
  <si>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</si>
  <si>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</si>
  <si>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</si>
  <si>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</si>
  <si>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</si>
  <si>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</si>
  <si>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</si>
  <si>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</si>
  <si>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</si>
  <si>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</si>
  <si>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</si>
  <si>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</si>
  <si>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</si>
  <si>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</si>
  <si>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</si>
  <si>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</si>
  <si>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</si>
  <si>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</si>
  <si>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</si>
  <si>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</si>
  <si>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</si>
  <si>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</si>
  <si>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</si>
  <si>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</si>
  <si>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</si>
  <si>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</si>
  <si>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</si>
  <si>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</si>
  <si>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</si>
  <si>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</si>
  <si>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</si>
  <si>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</si>
  <si>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</si>
  <si>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</si>
  <si>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</si>
  <si>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</si>
  <si>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</si>
  <si>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</si>
  <si>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</si>
  <si>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</si>
  <si>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</si>
  <si>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</si>
  <si>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</si>
  <si>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</si>
  <si>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</si>
  <si>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</si>
  <si>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</si>
  <si>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</si>
  <si>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</si>
  <si>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</si>
  <si>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</si>
  <si>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</si>
  <si>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</si>
  <si>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</si>
  <si>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</si>
  <si>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</si>
  <si>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</si>
  <si>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</si>
  <si>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</si>
  <si>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</si>
  <si>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</si>
  <si>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</si>
  <si>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</si>
  <si>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</si>
  <si>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</si>
  <si>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</si>
  <si>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</si>
  <si>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</si>
  <si>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</si>
  <si>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</si>
  <si>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</si>
  <si>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</si>
  <si>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</si>
  <si>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</si>
  <si>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</si>
  <si>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</si>
  <si>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</si>
  <si>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</si>
  <si>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</si>
  <si>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</si>
  <si>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</si>
  <si>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</si>
  <si>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</si>
  <si>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</si>
  <si>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</si>
  <si>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</si>
  <si>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</si>
  <si>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</si>
  <si>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</si>
  <si>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</si>
  <si>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</si>
  <si>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</si>
  <si>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</si>
  <si>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</si>
  <si>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</si>
  <si>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</si>
  <si>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</si>
  <si>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</si>
  <si>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</si>
  <si>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</si>
  <si>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</si>
  <si>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</si>
  <si>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</si>
  <si>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</si>
  <si>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</si>
  <si>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</si>
  <si>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</si>
  <si>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</si>
  <si>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</si>
  <si>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</si>
  <si>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</si>
  <si>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</si>
  <si>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</si>
  <si>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</si>
  <si>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</si>
  <si>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</si>
  <si>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</si>
  <si>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</si>
  <si>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</si>
  <si>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</si>
  <si>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</si>
  <si>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</si>
  <si>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</si>
  <si>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</si>
  <si>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</si>
  <si>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</si>
  <si>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</si>
  <si>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</si>
  <si>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</si>
  <si>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</si>
  <si>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</si>
  <si>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</si>
  <si>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</si>
  <si>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</si>
  <si>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</si>
  <si>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</si>
  <si>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</si>
  <si>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</si>
  <si>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</si>
  <si>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</si>
  <si>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</si>
  <si>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</si>
  <si>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</si>
  <si>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</si>
  <si>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</si>
  <si>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</si>
  <si>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</si>
  <si>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</si>
  <si>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</si>
  <si>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</si>
  <si>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</si>
  <si>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</si>
  <si>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</si>
  <si>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</si>
  <si>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</si>
  <si>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</si>
  <si>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</si>
  <si>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</si>
  <si>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</si>
  <si>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</si>
  <si>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</si>
  <si>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</si>
  <si>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</si>
  <si>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</si>
  <si>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</si>
  <si>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</si>
  <si>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</si>
  <si>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</si>
  <si>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</si>
  <si>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</si>
  <si>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</si>
  <si>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</si>
  <si>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</si>
  <si>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</si>
  <si>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</si>
  <si>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</si>
  <si>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</si>
  <si>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</si>
  <si>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</si>
  <si>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</si>
  <si>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</si>
  <si>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</si>
  <si>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</si>
  <si>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</si>
  <si>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</si>
  <si>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</si>
  <si>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</si>
  <si>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</si>
  <si>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</si>
  <si>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</si>
  <si>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</si>
  <si>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</si>
  <si>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</si>
  <si>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</si>
  <si>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</si>
  <si>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</si>
  <si>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</si>
  <si>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</si>
  <si>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</si>
  <si>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</si>
  <si>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</si>
  <si>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</si>
  <si>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</si>
  <si>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</si>
  <si>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</si>
  <si>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</si>
  <si>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</si>
  <si>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</si>
  <si>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</si>
  <si>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</si>
  <si>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</si>
  <si>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</si>
  <si>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</si>
  <si>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</si>
  <si>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</si>
  <si>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</si>
  <si>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</si>
  <si>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</si>
  <si>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</si>
  <si>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</si>
  <si>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</si>
  <si>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</si>
  <si>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</si>
  <si>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</si>
  <si>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</si>
  <si>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</si>
  <si>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</si>
  <si>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</si>
  <si>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</si>
  <si>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</si>
  <si>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</si>
  <si>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</si>
  <si>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</si>
  <si>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</si>
  <si>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</si>
  <si>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</si>
  <si>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</si>
  <si>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</si>
  <si>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</si>
  <si>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</si>
  <si>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</si>
  <si>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</si>
  <si>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</si>
  <si>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</si>
  <si>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</si>
  <si>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</si>
  <si>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</si>
  <si>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</si>
  <si>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</si>
  <si>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</si>
  <si>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</si>
  <si>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</si>
  <si>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</si>
  <si>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</si>
  <si>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</si>
  <si>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</si>
  <si>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</si>
  <si>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</si>
  <si>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</si>
  <si>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</si>
  <si>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</si>
  <si>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</si>
  <si>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</si>
  <si>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</si>
  <si>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</si>
  <si>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</si>
  <si>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</si>
  <si>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</si>
  <si>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</si>
  <si>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</si>
  <si>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</si>
  <si>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</si>
  <si>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</si>
  <si>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</si>
  <si>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</si>
  <si>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</si>
  <si>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</si>
  <si>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</si>
  <si>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</si>
  <si>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</si>
  <si>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</si>
  <si>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</si>
  <si>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</si>
  <si>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</si>
  <si>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</si>
  <si>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</si>
  <si>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</si>
  <si>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</si>
  <si>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</si>
  <si>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</si>
  <si>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</si>
  <si>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</si>
  <si>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</si>
  <si>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</si>
  <si>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</si>
  <si>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</si>
  <si>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</si>
  <si>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</si>
  <si>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</si>
  <si>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</si>
  <si>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</si>
  <si>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</si>
  <si>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</si>
  <si>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</si>
  <si>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</si>
  <si>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</si>
  <si>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</si>
  <si>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</si>
  <si>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</si>
  <si>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</si>
  <si>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</si>
  <si>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</si>
  <si>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</si>
  <si>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</si>
  <si>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</si>
  <si>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</si>
  <si>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</si>
  <si>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</si>
  <si>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</si>
  <si>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</si>
  <si>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</si>
  <si>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</si>
  <si>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</si>
  <si>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</si>
  <si>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</si>
  <si>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</si>
  <si>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</si>
  <si>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</si>
  <si>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</si>
  <si>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</si>
  <si>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</si>
  <si>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</si>
  <si>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</si>
  <si>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</si>
  <si>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</si>
  <si>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</si>
  <si>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</si>
  <si>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</si>
  <si>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</si>
  <si>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</si>
  <si>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</si>
  <si>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</si>
  <si>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</si>
  <si>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</si>
  <si>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</si>
  <si>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</si>
  <si>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</si>
  <si>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</si>
  <si>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</si>
  <si>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</si>
  <si>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</si>
  <si>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</si>
  <si>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</si>
  <si>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</si>
  <si>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</si>
  <si>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</si>
  <si>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</si>
  <si>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</si>
  <si>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</si>
  <si>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</si>
  <si>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</si>
  <si>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</si>
  <si>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</si>
  <si>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</si>
  <si>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</si>
  <si>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</si>
  <si>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</si>
  <si>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</si>
  <si>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</si>
  <si>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</si>
  <si>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</si>
  <si>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</si>
  <si>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</si>
  <si>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</si>
  <si>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</si>
  <si>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</si>
  <si>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</si>
  <si>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</si>
  <si>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</si>
  <si>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</si>
  <si>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</si>
  <si>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</si>
  <si>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</si>
  <si>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</si>
  <si>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</si>
  <si>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</si>
  <si>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</si>
  <si>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</si>
  <si>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</si>
  <si>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</si>
  <si>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</si>
  <si>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</si>
  <si>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</si>
  <si>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</si>
  <si>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</si>
  <si>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</si>
  <si>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</si>
  <si>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</si>
  <si>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</si>
  <si>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</si>
  <si>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</si>
  <si>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</si>
  <si>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</si>
  <si>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</si>
  <si>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PCM-20251123-00001544</t>
  </si>
  <si>
    <t>ETA 30 km</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</si>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</sst>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0" totalsRowShown="0" headerRowDxfId="47" dataDxfId="46" headerRowBorderDxfId="44" tableBorderDxfId="45" totalsRowBorderDxfId="43">
  <autoFilter ref="A1:L4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321.7817868055572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45984.730212731483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45984.730212731483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45984.730212731483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45984.730212731483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45984.730212731483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45984.730212731483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45984.730212731483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45984.730212731483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45984.730212731483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45984.730212731483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45984.730212731483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45984.730212731483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45984.730212731483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45984.730212731483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45984.730212731483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45984.730212731483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45984.730212731483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45984.730212731483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45984.730212731483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45984.730212731483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45984.730212731483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45984.730212731483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45984.730212731483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45984.730212731483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45984.730212731483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45984.730212731483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45984.730212731483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45984.730212731483</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45984.730212731483</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159.73037499999919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0.34279375000187429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11376</v>
      </c>
      <c r="E5" s="84" t="s">
        <v>39021</v>
      </c>
      <c r="F5" s="103">
        <v>45984.720347222225</v>
      </c>
      <c r="G5" s="104">
        <f ca="1">IFERROR(NOW()-F5,"-")</f>
        <v>9.8655092588160187E-3</v>
      </c>
      <c r="H5" s="103">
        <v>45984.714097222219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45984.730212731483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45984.730212731483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45984.730212731483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45984.730212731483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45984.730212731483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45984.730212731483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45984.730212731483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45984.730212731483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45984.730212731483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45984.730212731483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45984.730212731483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45984.730212731483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45984.730212731483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45984.730212731483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45984.730212731483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45984.730212731483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45984.730212731483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45984.730212731483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45984.730212731483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45984.730212731483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45984.730212731483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45984.730212731483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45984.730212731483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45984.730212731483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45984.730212731483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45984.730212731483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45984.730212731483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45984.730212731483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45984.730212731483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45984.730212731483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45984.730212731483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45984.730212731483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45984.730212731483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45984.730212731483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45984.730212731483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45984.730212731483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45984.730212731483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45984.730212731483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45984.730212731483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45984.730212731483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45984.730212731483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45984.730212731483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45984.730212731483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45984.730212731483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45984.730212731483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45984.730212731483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45984.730212731483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45984.730212731483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45984.730212731483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45984.730212731483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45984.730212731483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45984.730212731483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45984.730212731483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45984.730212731483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45984.730212731483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45984.730212731483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45984.730212731483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45984.730212731483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45984.730212731483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45984.730212731483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45984.730212731483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45984.730212731483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45984.730212731483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45984.730212731483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45984.730212731483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45984.730212731483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45984.730212731483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45984.730212731483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45984.730212731483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45984.730212731483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45984.730212731483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45984.730212731483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45984.730212731483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45984.730212731483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45984.730212731483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45984.730212731483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45984.730212731483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45984.730212731483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45984.730212731483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45984.730212731483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45984.730212731483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45984.730212731483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45984.730212731483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45984.730212731483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45984.730212731483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45984.730212731483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45984.730212731483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45984.730212731483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45984.730212731483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45984.730212731483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45984.730212731483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45984.730212731483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45984.730212731483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45984.730212731483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45984.730212731483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45984.730212731483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45984.730212731483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45984.730212731483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45984.730212731483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45984.730212962961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45984.730212962961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45984.730212962961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45984.730212962961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45984.730212962961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45984.730212962961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45984.730212962961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45984.730212962961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45984.730212962961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45984.730212962961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45984.730212962961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45984.730212962961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45984.730212962961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45984.730212962961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45984.730212962961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45984.730212962961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45984.730212962961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45984.730212962961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45984.730212962961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45984.730212962961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45984.730212962961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45984.730212962961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45984.730212962961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45984.730212962961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45984.730212962961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45984.730212962961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45984.730212962961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45984.730212962961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45984.730212962961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45984.730212962961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45984.730212962961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45984.730212962961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45984.730212962961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45984.730212962961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45984.730212962961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45984.730212962961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45984.730212962961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45984.730212962961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45984.730212962961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45984.730212962961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45984.730212962961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45984.730212962961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45984.730212962961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45984.730212962961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45984.730212962961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45984.730212962961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45984.730212962961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45984.730212962961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45984.730212962961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45984.730212962961</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45984.730212962961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45984.730212962961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45984.730212962961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45984.730212962961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45984.730212962961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45984.730212962961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45984.730212962961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45984.730212962961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45984.730212962961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45984.730212962961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45984.730212962961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45984.730212962961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45984.730212962961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45984.730212962961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45984.730212962961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45984.730212962961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45984.730212962961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45984.730212962961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45984.730212962961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45984.730212962961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45984.730212962961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45984.730212962961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45984.730212962961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45984.730212962961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45984.730212962961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45984.730212962961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45984.730212962961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45984.730212962961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45984.730212962961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45984.730212962961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45984.730212962961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45984.730212962961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45984.730212962961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45984.730212962961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45984.730212962961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45984.730212962961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45984.730212962961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45984.730212962961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45984.730212962961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45984.730212962961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45984.730212962961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45984.730212962961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45984.730212962961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45984.730212962961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45984.730212962961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45984.730212962961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45984.730212962961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45984.730212962961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45984.730212962961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45984.730212962961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45984.730212962961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45984.730212962961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45984.730212962961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45984.730212962961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45984.730212962961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45984.730212962961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45984.730212962961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45984.730212962961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45984.730212962961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45984.730212962961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45984.730212962961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45984.730212962961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45984.730212962961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45984.730212962961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45984.730212962961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45984.730212962961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45984.730212962961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45984.730212962961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45984.730212962961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45984.730212962961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45984.730212962961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45984.730212962961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45984.730212962961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45984.730212962961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45984.730212962961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45984.730212962961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45984.730212962961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45984.730212962961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45984.730212962961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45984.730212962961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45984.730212962961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45984.730212962961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45984.730212962961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45984.730212962961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45984.730212962961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45984.730212962961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45984.730212962961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45984.730212962961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45984.730212962961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45984.730212962961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45984.730212962961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45984.730212962961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45984.730212962961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45984.730212962961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45984.730212962961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45984.730212962961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45984.730212962961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45984.730212962961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45984.730212962961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45984.730212962961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45984.730212962961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45984.730212962961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45984.730212962961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45984.730212962961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45984.730212962961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45984.730212962961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45984.730212962961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45984.730212962961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45984.730212962961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45984.730212962961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45984.730212962961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45984.730212962961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45984.730212962961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45984.730212962961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45984.730212962961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45984.730212962961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45984.730212962961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45984.730212962961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45984.730212962961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45984.730212962961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45984.730212962961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45984.730212962961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45984.730212962961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45984.730212962961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45984.730212962961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45984.730212962961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45984.730212962961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45984.730212962961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45984.730212962961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45984.730212962961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45984.730212962961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45984.730212962961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45984.730212962961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45984.730212962961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45984.730212962961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45984.730212962961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45984.730212962961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45984.730212962961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45984.730212962961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45984.730212962961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45984.730212962961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45984.730212962961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45984.730212962961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45984.730212962961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45984.730212962961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45984.730212962961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45984.730212962961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45984.730212962961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45984.730212962961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45984.730212962961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45984.730212962961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45984.730212962961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45984.730212962961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45984.730212962961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45984.730212962961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45984.730212962961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45984.730212962961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45984.730212962961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45984.730212962961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45984.730212962961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45984.730212962961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45984.730212962961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45984.730212962961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45984.730212962961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45984.730212962961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45984.730212962961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45984.730212962961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45984.730212962961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45984.730212962961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45984.730212962961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45984.730212962961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45984.730212962961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45984.730212962961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45984.730212962961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45984.730212962961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45984.730212962961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45984.730212962961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45984.730212962961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45984.730212962961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45984.730212962961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45984.730212962961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45984.730212962961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45984.730212962961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45984.730212962961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45984.730212962961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45984.730212962961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45984.730212962961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45984.730212962961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45984.730212962961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45984.730212962961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45984.730212962961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45984.730212962961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45984.730212962961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45984.730212962961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45984.730212962961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45984.730212962961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45984.730212962961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45984.730212962961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45984.730212962961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45984.730212962961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45984.730212962961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45984.730212962961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45984.730212962961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45984.730212962961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45984.730212962961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45984.730212962961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45984.730212962961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45984.730212962961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45984.730212962961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45984.730212962961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45984.730212962961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45984.730212962961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45984.730212962961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45984.730212962961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45984.730212962961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45984.730212962961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45984.730212962961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45984.730212962961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45984.730212962961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45984.730212962961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45984.730212962961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45984.730212962961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45984.730212962961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45984.730212962961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45984.730212962961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45984.730212962961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45984.730212962961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45984.730212962961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45984.730212962961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45984.730212962961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45984.730212962961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45984.730212962961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45984.730212962961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45984.730212962961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45984.730212962961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45984.730212962961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45984.730212962961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45984.730212962961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45984.730212962961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45984.730212962961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45984.730212962961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45984.730212962961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45984.730212962961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45984.730212962961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45984.730212962961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45984.730212962961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45984.730212962961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45984.730212962961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45984.730212962961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45984.730212962961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45984.730212962961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45984.730212962961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45984.730212962961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45984.730212962961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45984.730212962961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45984.730212962961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45984.730212962961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45984.730212962961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45984.730212962961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45984.730212962961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45984.730212962961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45984.730212962961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45984.730212962961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45984.730212962961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45984.730212962961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45984.730212962961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45984.730212962961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45984.730212962961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45984.730212962961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45984.730212962961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45984.730212962961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45984.730212962961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45984.730212962961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45984.730212962961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45984.730212962961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45984.730212962961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45984.730212962961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45984.730212962961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45984.730212962961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45984.730212962961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45984.730212962961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45984.730212962961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45984.730212962961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45984.730212962961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45984.730212962961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45984.730212962961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45984.730212962961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45984.730212962961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45984.730212962961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45984.730212962961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45984.730212962961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45984.730212962961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45984.730212962961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45984.730212962961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45984.730212962961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45984.730212962961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45984.730212962961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45984.730212962961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45984.730212962961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45984.730212962961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45984.730212962961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45984.730212962961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45984.730212962961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45984.730212962961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45984.730212962961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45984.730212962961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45984.730212962961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45984.730212962961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45984.730212962961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45984.730212962961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45984.730212962961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45984.730212962961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45984.730212962961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45984.730212962961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45984.730212962961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45984.730212962961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45984.730212962961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45984.730212962961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45984.730212962961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45984.730212962961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45984.730212962961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45984.730212962961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45984.730212962961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45984.730212962961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45984.730212962961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45984.730212962961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45984.730212962961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45984.730212962961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45984.730212962961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45984.730212962961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45984.730212962961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45984.730212962961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45984.730212962961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45984.730212962961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45984.730212962961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45984.730212962961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45984.730212962961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45984.730212962961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45984.730212962961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45984.730212962961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45984.730212962961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45984.730212962961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45984.730212962961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45984.730212962961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45984.730212962961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45984.730212962961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45984.730212962961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45984.730212962961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45984.730212962961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45984.730212962961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45984.730212962961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45984.730212962961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45984.730212962961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45984.730212962961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45984.730212962961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45984.730212962961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45984.730212962961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45984.730212962961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45984.730212962961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45984.730212962961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45984.730212962961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45984.730212962961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45984.730212962961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45984.730212962961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45984.730212962961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45984.730212962961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45984.730212962961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45984.730212962961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45984.730212962961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45984.730212962961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45984.730212962961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45984.730212962961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45984.730212962961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45984.730212962961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45984.730212962961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45984.730212962961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45984.730212962961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45984.730212962961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45984.730212962961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45984.730212962961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45984.730212962961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45984.730212962961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45984.730212962961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45984.730212962961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45984.730212962961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45984.730212962961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45984.730212962961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45984.730212962961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45984.730212962961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45984.730212962961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45984.730212962961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45984.730212962961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45984.730212962961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45984.730212962961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45984.730212962961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45984.730212962961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45984.730212962961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45984.730212962961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45984.730212962961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45984.730212962961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45984.730212962961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45984.730212962961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45984.730212962961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45984.730212962961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45984.730212962961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45984.730212962961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45984.730212962961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45984.730212962961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45984.730212962961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45984.730212962961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45984.730212962961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45984.730212962961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45984.730212962961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45984.730212962961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45984.730212962961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45984.730212962961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45984.730212962961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45984.730212962961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45984.730212962961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45984.730212962961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45984.730212962961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45984.730212962961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45984.730212962961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45984.730212962961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45984.730212962961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45984.730212962961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45984.730212962961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45984.730212962961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45984.730212962961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45984.730212962961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45984.730212962961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45984.730212962961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45984.730212962961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45984.730212962961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45984.730212962961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45984.730212962961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45984.730212962961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45984.730212962961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45984.730212962961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45984.730212962961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45984.730212962961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45984.730212962961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45984.730212962961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45984.730212962961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45984.730212962961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45984.730212962961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45984.730212962961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45984.730212962961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45984.730212962961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45984.730212962961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45984.730212962961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45984.730212962961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45984.730212962961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45984.730212962961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45984.730212962961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45984.730212962961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45984.730212962961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45984.730212962961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45984.730212962961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45984.730212962961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45984.730212962961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45984.730212962961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45984.730212962961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45984.730212962961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45984.730212962961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45984.730212962961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45984.730212962961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45984.730212962961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45984.730212962961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45984.730212962961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45984.730212962961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45984.730212962961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45984.730212962961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45984.730212962961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45984.730212962961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45984.730212962961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45984.730212962961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45984.730212962961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45984.730212962961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45984.730212962961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45984.730212962961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45984.730212962961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45984.730212962961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45984.730212962961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45984.730212962961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45984.730212962961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45984.730212962961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45984.730212962961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45984.730212962961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45984.730212962961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45984.730212962961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45984.730212962961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45984.730212962961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45984.730212962961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45984.730212962961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45984.730212962961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45984.730212962961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45984.730212962961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45984.730212962961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45984.730212962961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45984.730212962961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45984.730212962961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45984.730212962961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45984.730212962961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45984.730212962961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45984.730212962961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45984.730212962961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45984.730212962961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45984.730212962961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45984.730212962961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45984.730212962961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45984.730212962961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45984.730212962961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45984.730212962961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45984.730212962961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45984.730212962961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45984.730212962961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45984.730212962961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45984.730212962961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45984.730212962961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45984.730212962961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45984.730212962961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45984.730212962961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45984.730212962961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45984.730212962961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45984.730212962961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45984.730212962961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45984.730212962961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45984.730212962961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45984.730212962961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45984.730212962961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45984.730212962961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45984.730212962961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45984.730212962961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45984.730212962961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45984.730212962961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45984.730212962961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45984.730212962961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45984.730212962961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45984.730212962961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45984.730212962961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45984.730212962961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45984.730212962961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45984.730212962961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45984.730212962961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45984.730212962961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45984.730212962961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45984.730212962961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45984.730212962961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45984.730212962961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45984.730212962961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45984.730212962961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45984.730212962961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45984.730212962961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45984.730212962961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45984.730212962961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45984.730212962961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45984.730212962961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45984.730212962961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45984.730212962961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45984.730212962961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45984.730212962961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45984.730212962961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45984.730212962961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45984.730212962961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45984.730212962961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45984.730212962961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45984.730212962961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45984.730212962961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45984.730212962961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45984.730212962961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45984.730212962961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45984.730212962961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45984.730212962961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45984.730212962961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45984.730212962961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45984.730212962961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45984.730212962961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45984.730212962961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45984.730212962961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45984.730212962961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45984.730212962961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45984.730212962961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45984.730212962961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45984.730212962961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45984.730212962961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45984.730212962961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45984.730212962961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45984.730212962961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45984.730212962961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45984.730212962961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45984.730212962961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45984.730212962961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45984.730212962961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45984.730212962961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45984.730212962961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45984.730212962961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45984.730212962961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45984.730212962961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45984.730212962961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45984.730212962961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45984.730212962961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45984.730212962961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45984.730212962961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45984.730212962961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45984.730212962961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45984.730212962961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45984.730212962961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45984.730212962961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45984.730212962961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45984.730212962961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45984.730212962961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45984.730212962961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45984.730212962961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45984.730212962961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45984.730212962961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45984.730212962961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45984.730212962961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45984.730212962961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45984.730212962961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45984.730212962961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45984.730212962961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45984.730212962961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45984.730212962961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45984.730212962961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45984.730212962961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45984.730212962961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45984.730212962961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45984.730212962961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45984.730212962961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45984.730212962961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45984.730212962961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45984.730212962961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45984.730212962961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45984.730212962961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45984.730212962961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45984.730212962961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45984.730212962961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45984.730212962961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45984.730212962961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45984.730212962961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45984.730212962961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45984.730212962961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45984.730212962961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45984.730212962961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45984.730212962961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45984.730212962961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45984.730212962961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45984.730212962961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45984.730212962961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45984.730212962961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45984.730212962961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45984.730212962961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45984.730212962961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45984.730212962961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45984.730212962961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45984.730212962961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45984.730212962961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45984.730212962961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45984.730212962961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45984.730212962961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45984.730212962961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45984.730212962961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45984.730212962961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45984.730212962961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45984.730212962961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45984.730212962961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45984.730212962961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45984.730212962961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45984.730212962961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45984.730212962961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45984.730212962961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45984.730212962961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45984.730212962961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45984.730212962961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45984.730212962961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45984.730212962961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45984.730212962961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45984.730212962961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45984.730212962961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45984.730212962961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45984.730212962961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45984.730212962961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45984.730212962961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45984.730212962961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45984.730212962961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45984.730212962961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45984.730212962961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45984.730212962961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45984.730212962961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45984.730212962961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45984.730212962961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45984.730212962961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45984.730212962961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45984.730212962961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45984.730212962961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45984.730212962961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45984.730212962961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45984.730212962961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45984.730212962961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45984.730212962961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45984.730212962961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45984.730212962961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45984.730212962961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45984.730212962961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45984.730212962961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45984.730212962961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45984.730212962961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45984.730212962961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45984.730212962961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45984.730212962961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45984.730212962961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45984.730212962961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45984.730212962961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45984.730212962961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45984.730212962961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45984.730212962961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45984.730212962961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45984.730212962961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45984.730212962961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45984.730212962961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45984.730212962961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45984.730212962961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45984.730212962961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45984.730212962961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45984.730212962961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45984.730212962961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45984.730212962961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45984.730212962961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45984.730212962961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45984.730212962961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45984.730212962961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45984.730212962961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45984.730212962961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45984.730212962961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45984.730212962961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45984.730212962961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45984.730212962961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45984.730212962961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45984.730212962961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45984.730212962961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45984.730212962961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45984.730212962961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45984.730212962961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45984.730212962961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45984.730212962961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45984.730212962961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45984.730212962961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45984.730212962961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45984.730212962961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45984.730212962961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45984.730212962961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45984.730212962961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45984.730212962961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45984.730212962961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45984.730212962961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45984.730212962961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45984.730212962961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45984.730212962961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45984.730212962961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45984.730212962961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45984.730212962961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45984.730212962961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45984.730212962961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45984.730212962961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45984.730212962961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45984.730212962961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45984.730212962961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45984.730212962961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45984.730212962961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45984.730212962961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45984.730212962961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45984.730212962961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45984.730212962961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45984.730212962961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45984.730212962961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45984.730212962961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45984.730212962961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45984.730212962961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45984.730212962961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45984.730212962961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45984.730212962961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45984.730212962961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45984.730212962961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45984.730212962961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45984.730212962961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45984.730212962961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45984.730212962961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45984.730212962961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45984.730212962961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45984.730212962961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45984.730212962961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45984.730212962961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45984.730212962961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45984.730212962961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45984.730212962961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45984.730212962961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45984.730212962961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45984.730212962961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45984.730212962961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45984.730212962961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45984.730212962961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45984.730212962961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45984.730212962961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45984.730212962961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45984.730212962961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45984.730212962961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45984.730212962961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45984.730212962961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45984.730212962961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45984.730212962961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45984.730212962961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45984.730212962961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45984.730212962961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45984.730212962961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45984.730212962961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45984.730212962961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45984.730212962961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45984.730212962961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45984.730212962961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45984.730212962961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45984.730212962961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45984.730212962961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45984.730212962961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45984.730212962961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45984.730212962961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45984.730212962961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45984.730212962961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45984.730212962961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45984.730212962961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45984.730212962961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45984.730212962961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45984.730212962961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45984.730212962961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45984.730212962961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45984.730212962961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45984.730212962961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45984.730212962961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45984.730212962961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45984.730212962961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45984.730212962961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45984.730212962961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45984.730212962961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45984.730212962961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45984.730212962961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45984.730212962961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45984.730212962961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45984.730212962961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45984.730212962961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45984.730212962961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45984.730212962961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45984.730212962961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45984.730212962961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45984.730212962961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45984.730212962961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45984.730212962961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45984.730212962961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45984.730212962961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45984.730212962961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45984.730212962961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45984.730212962961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45984.730212962961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45984.730212962961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45984.730212962961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45984.730212962961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45984.730212962961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45984.730212962961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45984.730212962961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45984.730212962961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45984.730212962961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45984.730212962961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45984.730212962961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45984.730212962961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45984.730212962961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45984.730212962961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45984.730212962961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45984.730212962961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45984.730212962961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45984.730212962961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45984.730212962961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45984.730212962961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45984.730212962961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45984.730212962961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45984.730212962961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45984.730212962961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45984.730212962961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45984.730212962961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45984.730212962961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45984.730212962961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45984.730212962961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45984.730212962961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45984.730212962961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45984.730212962961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45984.730212962961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45984.730212962961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45984.730212962961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45984.730212962961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45984.730212962961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45984.730212962961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45984.730212962961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45984.730212962961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45984.730212962961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45984.730212962961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45984.730212962961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45984.730212962961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45984.730212962961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45984.730212962961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45984.730212962961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45984.730212962961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45984.730212962961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45984.730212962961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45984.730212962961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45984.730212962961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45984.730212962961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45984.730212962961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45984.730212962961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45984.730212962961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45984.730212962961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45984.730212962961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45984.730212962961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45984.730212962961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45984.730212962961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45984.730212962961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45984.730212962961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45984.730212962961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45984.730212962961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45984.730212962961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45984.730212962961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45984.730212962961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45984.730212962961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45984.730212962961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45984.730212962961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45984.730212962961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45984.730212962961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45984.730212962961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45984.730212962961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45984.730212962961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45984.730212962961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45984.730212962961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45984.730212962961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45984.730212962961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45984.730212962961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45984.730212962961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45984.730212962961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45984.730212962961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45984.730212962961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45984.730212962961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45984.730212962961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45984.730212962961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45984.730212962961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45984.730212962961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45984.730212962961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45984.730212962961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45984.730212962961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45984.730212962961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45984.730212962961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45984.730212962961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45984.730212962961</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281.24949513888714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0.23709930555924075</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4" ca="1" si="0">IFERROR(NOW()-F4,"")</f>
        <v>45984.730212731483</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0.1679789351837826</v>
      </c>
      <c r="H5" s="95">
        <v>45984.546261574076</v>
      </c>
      <c r="I5" s="113" t="str">
        <f>IFERROR(VLOOKUP(D5,DB!A:F,6,0),"")</f>
        <v>SCECO</v>
      </c>
      <c r="J5" s="113" t="str">
        <f>IFERROR(VLOOKUP(D5,DB!A:G,7,0),"")</f>
        <v>Dead</v>
      </c>
      <c r="K5" s="97" t="s">
        <v>39116</v>
      </c>
      <c r="L5" s="91" t="str">
        <f>IFERROR(VLOOKUP(D5,DB!A:I,9,0),"")</f>
        <v>Latis</v>
      </c>
    </row>
    <row r="6" spans="1:16" ht="15" customHeight="1">
      <c r="A6" s="113"/>
      <c r="B6" s="113" t="str">
        <f>IFERROR(VLOOKUP(D6,DB!A:K,11,0),"")</f>
        <v>R4</v>
      </c>
      <c r="C6" s="93">
        <v>1</v>
      </c>
      <c r="D6" s="91" t="s">
        <v>29913</v>
      </c>
      <c r="E6" s="94"/>
      <c r="F6" s="95"/>
      <c r="G6" s="96">
        <f t="shared" ca="1" si="0"/>
        <v>45984.730212731483</v>
      </c>
      <c r="H6" s="95">
        <v>45984.695104166669</v>
      </c>
      <c r="I6" s="113" t="str">
        <f>IFERROR(VLOOKUP(D6,DB!A:F,6,0),"")</f>
        <v>SCECO</v>
      </c>
      <c r="J6" s="113" t="str">
        <f>IFERROR(VLOOKUP(D6,DB!A:G,7,0),"")</f>
        <v>Vandalized</v>
      </c>
      <c r="K6" s="97" t="s">
        <v>39117</v>
      </c>
      <c r="L6" s="91" t="str">
        <f>IFERROR(VLOOKUP(D6,DB!A:I,9,0),"")</f>
        <v>Latis</v>
      </c>
    </row>
    <row r="7" spans="1:16" ht="15" customHeight="1">
      <c r="A7" s="113"/>
      <c r="B7" s="113" t="str">
        <f>IFERROR(VLOOKUP(D7,DB!A:K,11,0),"")</f>
        <v/>
      </c>
      <c r="C7" s="93"/>
      <c r="D7" s="91"/>
      <c r="E7" s="94"/>
      <c r="F7" s="95"/>
      <c r="G7" s="96">
        <f t="shared" ca="1" si="0"/>
        <v>45984.730212731483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45984.730212731483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45984.730212731483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45984.730212731483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45984.730212731483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45984.730212731483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45984.730212731483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45984.730212731483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45984.730212731483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45984.730212731483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45984.730212731483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45984.730212731483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45984.730212731483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45984.730212731483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45984.730212731483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45984.730212731483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45984.730212731483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45984.730212731483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45984.730212731483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45984.730212731483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45984.730212731483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45984.730212731483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45984.730212731483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45984.730212731483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45984.730212731483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45984.730212731483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45984.730212731483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45984.730212731483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45984.730212731483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45984.730212731483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45984.730212731483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45984.730212731483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45984.730212731483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45984.730212731483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45984.730212731483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45984.730212731483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45984.730212731483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45984.730212731483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45984.730212731483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45984.730212731483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45984.730212731483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45984.730212731483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45984.730212731483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45984.730212731483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45984.730212731483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45984.730212731483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45984.730212731483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45984.730212731483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45984.730212731483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45984.730212731483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45984.730212731483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45984.730212731483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45984.730212731483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45984.730212731483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45984.730212731483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45984.730212731483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45984.730212731483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45984.730212731483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45984.730212731483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45984.730212731483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45984.730212731483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45984.730212731483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45984.730212731483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45984.730212731483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45984.730212731483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45984.730212731483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45984.730212731483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45984.730212731483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45984.730212731483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45984.730212731483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45984.730212731483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45984.730212731483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45984.730212731483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45984.730212731483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45984.730212731483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45984.730212731483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45984.730212731483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45984.730212731483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45984.730212731483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45984.730212731483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45984.730212731483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45984.730212731483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45984.730212731483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45984.730212731483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45984.730212731483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45984.730212731483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45984.730212731483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45984.730212731483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45984.730212731483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45984.730212731483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45984.730212731483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45984.730212731483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45984.730212731483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45984.730212731483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45984.730212731483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45984.730212731483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45984.730212731483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45984.730212731483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45984.730212731483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45984.730212731483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45984.730212731483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45984.730212731483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45984.730212731483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45984.730212731483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45984.730212731483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45984.730212731483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45984.730212731483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45984.730212731483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45984.730212731483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45984.730212731483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45984.730212731483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45984.730212731483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45984.730212731483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45984.730212731483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45984.730212731483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45984.730212731483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45984.730212731483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45984.730212731483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45984.730212731483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45984.730212731483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45984.730212731483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45984.730212731483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45984.730212731483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45984.730212731483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45984.730212731483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45984.730212731483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45984.730212731483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45984.730212731483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45984.730212731483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45984.730212731483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45984.730212731483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45984.730212731483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45984.730212731483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45984.730212731483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45984.730212731483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45984.730212731483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45984.730212731483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45984.730212731483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45984.730212731483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45984.730212731483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45984.730212731483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45984.730212731483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45984.730212731483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45984.730212731483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45984.730212731483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45984.730212731483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45984.730212731483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45984.730212731483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45984.730212731483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45984.730212731483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45984.730212731483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45984.730212731483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45984.730212731483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45984.730212731483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45984.730212731483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45984.730212731483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45984.730212731483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45984.730212731483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45984.730212731483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45984.730212731483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45984.730212731483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45984.730212731483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45984.730212731483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45984.730212731483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45984.730212731483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45984.730212731483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45984.730212731483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45984.730212731483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45984.730212731483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45984.730212731483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45984.730212731483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45984.730212731483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45984.730212731483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45984.730212731483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45984.730212731483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45984.730212731483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45984.730212731483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45984.730212731483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45984.730212731483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45984.730212731483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45984.730212731483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45984.730212731483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45984.730212731483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45984.730212731483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45984.730212731483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45984.730212731483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45984.730212731483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45984.730212731483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45984.730212731483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45984.730212731483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45984.730212731483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45984.730212731483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45984.730212731483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45984.730212731483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45984.730212731483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45984.730212731483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45984.730212731483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45984.730212731483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45984.730212731483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45984.730212731483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45984.730212731483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45984.730212731483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45984.730212731483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45984.730212731483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45984.730212731483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45984.730212731483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45984.730212731483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45984.730212731483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45984.730212731483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45984.730212731483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45984.730212731483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45984.730212731483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45984.730212731483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45984.730212731483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45984.730212731483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45984.730212731483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45984.730212731483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45984.730212731483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45984.730212731483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45984.730212731483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45984.730212731483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45984.730212731483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45984.730212731483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45984.730212731483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45984.730212731483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45984.730212731483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45984.730212731483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45984.730212731483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45984.730212731483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45984.730212731483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45984.730212731483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45984.730212731483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45984.730212731483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45984.730212731483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45984.730212731483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45984.730212731483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45984.730212731483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45984.730212731483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45984.730212731483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45984.730212731483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45984.730212731483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45984.730212731483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45984.730212731483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45984.730212731483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45984.730212731483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45984.730212731483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45984.730212731483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45984.730212731483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45984.730212731483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45984.730212731483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45984.730212731483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45984.730212731483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45984.730212731483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45984.730212731483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45984.730212731483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45984.730212731483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45984.730212731483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45984.730212731483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45984.730212731483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45984.730212731483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45984.730212731483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45984.730212731483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45984.730212731483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45984.730212731483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45984.730212731483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45984.730212731483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45984.730212731483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45984.730212731483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45984.730212731483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45984.730212731483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45984.730212731483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45984.730212731483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45984.730212731483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45984.730212731483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45984.730212731483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45984.730212731483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45984.730212731483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45984.730212731483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45984.730212731483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45984.730212731483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45984.730212731483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45984.730212731483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45984.730212731483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45984.730212731483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45984.730212731483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45984.730212731483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45984.730212731483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45984.730212731483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45984.730212731483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45984.730212731483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45984.730212731483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45984.730212731483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45984.730212731483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45984.730212731483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64" ca="1" si="5">IFERROR(NOW()-F301,"")</f>
        <v>45984.730212731483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45984.730212731483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45984.730212731483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45984.730212731483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45984.730212731483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45984.730212731483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45984.730212731483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45984.730212731483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45984.730212731483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45984.730212731483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45984.730212731483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45984.730212731483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45984.730212731483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45984.730212731483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45984.730212731483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45984.730212731483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45984.730212731483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45984.730212731483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45984.730212731483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45984.730212731483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45984.730212731483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45984.730212731483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45984.730212731483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45984.730212731483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45984.730212731483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45984.730212731483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45984.730212731483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45984.730212731483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45984.730212731483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45984.730212731483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45984.730212731483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45984.730212731483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45984.730212731483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45984.730212731483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45984.730212731483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45984.730212731483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45984.730212731483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45984.730212731483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45984.730212731483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45984.730212731483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45984.730212731483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45984.730212731483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45984.730212731483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45984.730212731483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45984.730212731483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45984.730212731483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45984.730212731483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45984.730212731483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45984.730212731483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45984.730212731483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45984.730212731483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45984.730212731483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45984.730212731483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45984.730212731483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45984.730212731483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45984.730212731483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45984.730212731483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45984.730212731483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45984.730212731483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45984.730212731483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45984.730212731483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45984.730212731483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45984.730212731483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45984.730212731483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ref="G365:G410" ca="1" si="6">IFERROR(NOW()-F365,"")</f>
        <v>45984.730212731483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45984.730212731483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45984.730212731483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45984.730212731483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45984.730212731483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45984.730212731483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45984.730212731483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45984.730212731483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45984.730212731483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45984.730212731483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45984.730212731483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45984.730212731483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45984.730212731483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45984.730212731483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45984.730212731483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45984.730212731483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45984.730212731483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45984.730212731483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45984.730212731483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45984.730212731483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45984.730212731483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45984.730212731483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45984.730212731483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45984.730212731483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45984.730212731483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45984.730212731483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45984.730212731483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45984.730212731483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45984.730212731483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45984.730212731483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45984.730212731483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45984.730212731483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45984.730212731483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45984.730212731483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45984.730212731483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45984.730212731483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45984.730212731483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45984.730212731483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45984.730212731483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45984.730212731483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45984.730212731483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45984.730212731483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45984.730212731483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45984.730212731483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45984.730212731483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45984.730212731483</v>
      </c>
      <c r="H410" s="95"/>
      <c r="I410" s="113" t="str">
        <f>IFERROR(VLOOKUP(D410,DB!A:F,6,0),"")</f>
        <v/>
      </c>
      <c r="J410" s="113" t="str">
        <f>IFERROR(VLOOKUP(D410,DB!A:G,7,0),"")</f>
        <v/>
      </c>
      <c r="K410" s="97"/>
      <c r="L410" s="91" t="str">
        <f>IFERROR(VLOOKUP(D410,DB!A:I,9,0),"")</f>
        <v/>
      </c>
    </row>
  </sheetData>
  <dataValidations count="2">
    <dataValidation allowBlank="1" showInputMessage="1" showErrorMessage="1" sqref="E1" xr:uid="{A4F81451-56CC-4543-9497-104C4E44EE4B}"/>
    <dataValidation type="list" allowBlank="1" showInputMessage="1" showErrorMessage="1" sqref="E2:E4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92.898152777772339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58.541335648144013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36.069101851848245</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3.3569141203697654</v>
      </c>
      <c r="H5" s="122">
        <v>45981.360798611109</v>
      </c>
      <c r="I5" s="109" t="str">
        <f>IFERROR(VLOOKUP(D5,DB!A:F,6,0),"")</f>
        <v>SCECO</v>
      </c>
      <c r="J5" s="109" t="str">
        <f>IFERROR(VLOOKUP(D5,DB!A:G,7,0),"")</f>
        <v>Dead</v>
      </c>
      <c r="K5" s="109" t="s">
        <v>39125</v>
      </c>
      <c r="L5" s="109" t="str">
        <f>IFERROR(VLOOKUP(D5,DB!A:I,9,0),"")</f>
        <v>Latis</v>
      </c>
    </row>
    <row r="6" spans="1:13">
      <c r="A6" s="109"/>
      <c r="B6" s="109" t="str">
        <f>IFERROR(VLOOKUP(D6,DB!A:K,11,0),"")</f>
        <v/>
      </c>
      <c r="C6" s="109"/>
      <c r="D6" s="109"/>
      <c r="E6" s="109"/>
      <c r="F6" s="109"/>
      <c r="G6" s="111">
        <f ca="1">IFERROR(NOW()-F6,"")</f>
        <v>45984.730212731483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45984.730212731483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45984.730212731483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45984.730212731483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45984.730212731483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45984.730212731483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45984.730212731483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45984.730212731483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45984.730212731483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45984.730212731483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45984.730212731483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45984.730212731483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45984.730212731483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45984.730212731483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45984.730212731483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45984.730212731483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45984.730212731483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45984.730212731483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45984.730212731483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45984.730212731483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45984.730212731483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45984.730212731483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45984.730212731483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45984.730212731483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45984.730212731483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45984.730212731483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45984.730212731483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45984.730212731483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45984.730212731483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45984.730212731483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45984.730212731483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45984.730212731483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45984.730212731483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45984.730212731483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45984.730212731483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45984.730212731483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45984.730212731483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45984.730212731483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45984.730212731483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45984.730212731483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45984.730212731483</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45984.730212731483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45984.730212731483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45984.730212731483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45984.730212731483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45984.730212731483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45984.730212731483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45984.730212731483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45984.730212731483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45984.730212731483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45984.730212731483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45984.730212731483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45984.730212731483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45984.730212731483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45984.730212731483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45984.730212731483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45984.730212731483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45984.730212731483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45984.730212731483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45984.730212731483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45984.730212731483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45984.730212731483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45984.730212731483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45984.730212731483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45984.730212731483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45984.730212731483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45984.730212731483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45984.730212731483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45984.730212731483</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45984.730212731483</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45984.730212731483</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45984.730212731483</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45984.730212731483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45984.730212731483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45984.730212731483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45984.730212731483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45984.730212731483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45984.730212731483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45984.730212731483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45984.730212731483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45984.730212731483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45984.730212731483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45984.730212731483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45984.730212731483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45984.730212731483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45984.730212731483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45984.730212731483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45984.730212731483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45984.730212731483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45984.730212731483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45984.730212731483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45984.730212731483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45984.730212731483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45984.730212731483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45984.730212731483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45984.730212731483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45984.730212731483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45984.730212731483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45984.730212731483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45984.730212731483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45984.730212731483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45984.730212731483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45984.730212731483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45984.730212731483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45984.730212731483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45984.730212731483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45984.730212731483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45984.730212731483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45984.730212731483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45984.730212731483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45984.730212731483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45984.730212731483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45984.730212731483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2025-11-23T14:33:51Z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