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32" documentId="120_S{2AC9BD13-BADA-5192-A53E-5A8FF88502F6}" xr6:coauthVersionLast="47" xr6:coauthVersionMax="47" xr10:uidLastSave="{42F02BB6-E858-4714-9010-08CD9D50A8F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<sst xmlns="http://schemas.openxmlformats.org/spreadsheetml/2006/main" count="181607" uniqueCount="39218">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</sst>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327.67182719907578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45990.620253125002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45990.620253125002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45990.620253125002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45990.620253125002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45990.620253125002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45990.620253125002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45990.620253125002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45990.620253125002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45990.620253125002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45990.620253125002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45990.620253125002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45990.620253125002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45990.620253125002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45990.620253125002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45990.620253125002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45990.620253125002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45990.620253125002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45990.620253125002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45990.620253125002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45990.620253125002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45990.620253125002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45990.620253125002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45990.620253125002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45990.620253125002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45990.620253125002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45990.620253125002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45990.620253125002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45990.620253125002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45990.620253125002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45990.620253125002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45990.620253125002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45990.620253125002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165.62041516204044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6.2328341435204493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45990.620253125002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45990.620253125002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45990.620253125002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45990.620253125002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45990.620253125002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45990.620253125002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45990.620253125002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45990.620253125002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45990.620253125002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45990.620253125002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45990.620253125002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45990.620253125002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45990.620253125002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45990.620253125002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45990.620253125002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45990.620253125002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45990.620253125002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45990.620253125002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45990.620253125002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45990.620253125002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45990.620253125002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45990.620253125002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45990.620253125002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45990.620253125002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45990.620253125002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45990.620253125002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45990.620253125002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45990.620253125002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45990.620253125002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45990.620253125002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45990.620253125002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45990.620253125002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45990.620253125002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45990.620253125002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45990.620253125002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45990.620253125002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45990.620253125002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45990.620253125002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45990.620253125002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45990.620253125002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45990.620253125002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45990.620253125002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45990.620253125002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45990.620253125002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45990.620253125002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45990.620253125002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45990.620253125002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45990.620253125002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45990.620253125002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45990.620253125002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45990.620253125002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45990.620253125002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45990.620253125002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45990.620253125002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45990.620253125002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45990.620253125002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45990.620253125002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45990.620253125002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45990.620253125002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45990.620253125002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45990.620253125002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45990.620253125002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45990.620253125002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45990.620253125002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45990.620253125002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45990.620253125002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45990.620253125002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45990.620253125002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45990.620253125002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45990.620253125002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45990.620253125002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45990.620253125002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45990.620253125002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45990.620253125002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8.5310995375039056E-2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0.13994062499841675</v>
      </c>
      <c r="H3" s="22">
        <v>45990.540520833332</v>
      </c>
      <c r="I3" s="19" t="str">
        <f>IFERROR(VLOOKUP(D3,DB!A:F,6,0),"")</f>
        <v>SCECO</v>
      </c>
      <c r="J3" s="18" t="str">
        <f>IFERROR(VLOOKUP(D3,DB!A:G,7,0),"")</f>
        <v>Good</v>
      </c>
      <c r="K3" s="42" t="s">
        <v>39195</v>
      </c>
      <c r="L3" s="23" t="str">
        <f>IFERROR(VLOOKUP(D3,DB!A:I,9,0),"")</f>
        <v>Latis</v>
      </c>
    </row>
    <row r="4" spans="1:13" ht="15" customHeight="1">
      <c r="A4" s="19"/>
      <c r="B4" s="58" t="str">
        <f>IFERROR(VLOOKUP(D4,DB!A:K,11,0),"")</f>
        <v/>
      </c>
      <c r="C4" s="18"/>
      <c r="D4" s="58" t="str">
        <f>IFERROR(VLOOKUP(#REF!,DB!#REF!,7,0),"")</f>
        <v/>
      </c>
      <c r="E4" s="18"/>
      <c r="F4" s="20"/>
      <c r="G4" s="21">
        <f t="shared" ca="1" si="0"/>
        <v>45990.620253125002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45990.620253125002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45990.620253125002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45990.620253125002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45990.620253125002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45990.620253125002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45990.620253125002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45990.620253125002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45990.620253125002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45990.620253125002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45990.620253125002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45990.620253125002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45990.620253125002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45990.620253125002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45990.620253125002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45990.620253125002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45990.620253125002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45990.620253125002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45990.620253125002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45990.620253125002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45990.620253125002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45990.620253125002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45990.620253125002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45990.620253125002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45990.620253125002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45990.620253125002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45990.620253125002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45990.620253125002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45990.620253125002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45990.620253125002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45990.620253125002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45990.620253125002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45990.620253125002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45990.620253125002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45990.620253125002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45990.620253125002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45990.620253125002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45990.620253125002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45990.620253125002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45990.620253125002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45990.620253125002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45990.620253125002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45990.620253125002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45990.620253125002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45990.620253125002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45990.620253125002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45990.620253125002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45990.620253125002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45990.620253125002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45990.620253125002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45990.620253125002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45990.620253125002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45990.620253125002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45990.620253125002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45990.620253125002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45990.620253125002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45990.620253125002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45990.620253125002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45990.620253125002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45990.620253125002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45990.620253125002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45990.620253125002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45990.620253125002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45990.620253125002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45990.620253125002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45990.620253125002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45990.620253125002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45990.620253125002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45990.620253125002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45990.620253125002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45990.620253125002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45990.620253125002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45990.620253125002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45990.620253125002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45990.620253125002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45990.620253125002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45990.620253125002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45990.620253125002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45990.620253125002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45990.620253125002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45990.620253125002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45990.620253125002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45990.620253125002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45990.620253125002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45990.620253125002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45990.620253125002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45990.620253125002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45990.620253125002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45990.620253125002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45990.620253125002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45990.620253125002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45990.620253125002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45990.620253125002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45990.620253125002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45990.620253125002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45990.620253125002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45990.620253125002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45990.620253125002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45990.620253125002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45990.620253125002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45990.620253125002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45990.620253125002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45990.620253125002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45990.620253125002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45990.620253125002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45990.620253125002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45990.620253125002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45990.620253125002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45990.620253125002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45990.620253125002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45990.620253125002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45990.620253125002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45990.620253125002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45990.620253125002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45990.620253125002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45990.620253125002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45990.620253125002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45990.620253125002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45990.620253125002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45990.620253125002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45990.620253125002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45990.620253125002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45990.620253125002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45990.620253125002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45990.620253125002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45990.620253125002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45990.620253125002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45990.620253125002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45990.620253125002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45990.620253125002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45990.620253125002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45990.620253125002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45990.620253125002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45990.620253125002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45990.620253125002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45990.620253125002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45990.620253125002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45990.620253125002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45990.620253125002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45990.620253125002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45990.620253125002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45990.620253125002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45990.620253125002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45990.620253125002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45990.620253125002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45990.620253125002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45990.620253125002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45990.620253125002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45990.620253125002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45990.620253125002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45990.620253125002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45990.620253125002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45990.620253125002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45990.620253125002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45990.620253125002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45990.620253125002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45990.620253125002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45990.620253125002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45990.620253125002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45990.620253125002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45990.620253125002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45990.620253125002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45990.620253125002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45990.620253125002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45990.620253125002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45990.620253125002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45990.620253125002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45990.620253125002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45990.620253125002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45990.620253125002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45990.620253125002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45990.620253125002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45990.620253125002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45990.620253125002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45990.620253125002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45990.620253125002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45990.620253125002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45990.620253125002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45990.620253125002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45990.620253125002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45990.620253125002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45990.620253125002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45990.620253125002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45990.620253125002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45990.620253125002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45990.620253125002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45990.620253125002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45990.620253125002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45990.620253125002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45990.620253125002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45990.620253125002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45990.620253125002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45990.620253125002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45990.620253125002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45990.620253125002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45990.620253125002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45990.620253125002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45990.620253125002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45990.620253125002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45990.620253125002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45990.620253125002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45990.620253125002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45990.620253125002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45990.620253125002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45990.620253125002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45990.620253125002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45990.620253125002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45990.620253125002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45990.620253125002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45990.620253125002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45990.620253125002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45990.620253125002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45990.620253125002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45990.620253125002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45990.620253125002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45990.620253125002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45990.620253125002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45990.620253125002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45990.620253125002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45990.620253125002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45990.620253125002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45990.620253125002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45990.620253125002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45990.620253125002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45990.620253125002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45990.620253125002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45990.620253125002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45990.620253125002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45990.620253125002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45990.620253125002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45990.620253125002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45990.620253125002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45990.620253125002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45990.620253125002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45990.620253125002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45990.620253125002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45990.620253125002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45990.620253125002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45990.620253125002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45990.620253125002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45990.620253125002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45990.620253125002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45990.620253125002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45990.620253125002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45990.620253125002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45990.620253125002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45990.620253125002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45990.620253125002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45990.620253125002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45990.620253125002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45990.620253125002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45990.620253125002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45990.620253125002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45990.620253125002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45990.620253125002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45990.620253125002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45990.620253125002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45990.620253125002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45990.620253125002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45990.620253125002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45990.620253125002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45990.620253125002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45990.620253125002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45990.620253125002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45990.620253125002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45990.620253125002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45990.620253125002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45990.620253125002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45990.620253125002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45990.620253125002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45990.620253125002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45990.620253125002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45990.620253125002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45990.620253125002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45990.620253125002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45990.620253125002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45990.620253125002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45990.620253125002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45990.620253125002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45990.620253125002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45990.620253125002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45990.620253125002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45990.620253125002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45990.620253125002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45990.620253125002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45990.620253125002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45990.620253125002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45990.620253125002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45990.620253125002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45990.620253125002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45990.620253125002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45990.620253125002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45990.620253125002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45990.620253125002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45990.620253125002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45990.620253125002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45990.620253125002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45990.620253125002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45990.620253125002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45990.620253125002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45990.620253125002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45990.620253125002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45990.620253125002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45990.620253125002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45990.620253125002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45990.620253125002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45990.620253125002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45990.620253125002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45990.620253125002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45990.620253125002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45990.620253125002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45990.620253125002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45990.620253125002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45990.620253125002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45990.620253125002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45990.620253125002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45990.620253125002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45990.620253125002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45990.620253125002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45990.620253125002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45990.620253125002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45990.620253125002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45990.620253125002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45990.620253125002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45990.620253125002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45990.620253125002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45990.620253125002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45990.620253125002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45990.620253125002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45990.620253125002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45990.620253125002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45990.620253125002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45990.620253125002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45990.620253125002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45990.620253125002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45990.620253125002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45990.620253125002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45990.620253125002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45990.620253125002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45990.620253125002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45990.620253125002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45990.620253125002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45990.620253125002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45990.620253125002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45990.620253125002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45990.620253125002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45990.620253125002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45990.620253125002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45990.620253125002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45990.620253125002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45990.620253125002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45990.620253125002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45990.620253125002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45990.620253125002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45990.620253125002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45990.620253125002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45990.620253125002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45990.620253125002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45990.620253125002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45990.620253125002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45990.620253125002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45990.620253125002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45990.620253125002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45990.620253125002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45990.620253125002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45990.620253125002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45990.620253125002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45990.620253125002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45990.620253125002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45990.620253125002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45990.620253125002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45990.620253125002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45990.620253125002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45990.620253125002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45990.620253125002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45990.620253125002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45990.620253125002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45990.620253125002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45990.620253125002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45990.620253125002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45990.620253125002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45990.620253125002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45990.620253125002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45990.620253125002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45990.620253125002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45990.620253125002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45990.620253125002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45990.620253125002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45990.620253125002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45990.620253125002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45990.620253125002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45990.620253125002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45990.620253125002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45990.620253125002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45990.620253125002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45990.620253125002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45990.620253125002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45990.620253125002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45990.620253125002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45990.620253125002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45990.620253125002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45990.620253125002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45990.620253125002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45990.620253125002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45990.620253125002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45990.620253125002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45990.620253125002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45990.620253125002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45990.620253125002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45990.620253125002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45990.620253125002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45990.620253125002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45990.620253125002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45990.620253125002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45990.620253125002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45990.620253125002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45990.620253125002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45990.620253125002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45990.620253125002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45990.620253125002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45990.620253125002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45990.620253125002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45990.620253125002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45990.620253125002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45990.620253125002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45990.620253125002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45990.620253125002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45990.620253125002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45990.620253125002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45990.620253125002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45990.620253125002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45990.620253125002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45990.620253125002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45990.620253125002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45990.620253125002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45990.620253125002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45990.620253125002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45990.620253125002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45990.620253125002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45990.620253125002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45990.620253125002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45990.620253125002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45990.620253125002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45990.620253125002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45990.620253125002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45990.620253125002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45990.620253125002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45990.620253125002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45990.620253125002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45990.620253125002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45990.620253125002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45990.620253125002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45990.620253125002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45990.620253125002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45990.620253125002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45990.620253125002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45990.620253125002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45990.620253125002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45990.620253125002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45990.620253125002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45990.620253125002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45990.620253125002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45990.620253125002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45990.620253125002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45990.620253125002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45990.620253125002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45990.620253125002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45990.620253125002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45990.620253125002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45990.620253125002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45990.620253125002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45990.620253125002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45990.620253125002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45990.620253125002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45990.620253125002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45990.620253125002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45990.620253125002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45990.620253125002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45990.620253125002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45990.620253125002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45990.620253125002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45990.620253125002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45990.620253125002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45990.620253125002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45990.620253125002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45990.620253125002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45990.620253125002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45990.620253125002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45990.620253125002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45990.620253125002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45990.620253125002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45990.620253125002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45990.620253125002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45990.620253125002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45990.620253125002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45990.620253125002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45990.620253125002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45990.620253125002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45990.620253125002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45990.620253125002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45990.620253125002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45990.620253125002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45990.620253125002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45990.620253125002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45990.620253125002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45990.620253125002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45990.620253125002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45990.620253125002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45990.620253125002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45990.620253125002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45990.620253125002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45990.620253125002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45990.620253125002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45990.620253125002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45990.620253125002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45990.620253125002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45990.620253125002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45990.620253125002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45990.620253125002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45990.620253125002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45990.620253125002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45990.620253125002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45990.620253125002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45990.620253125002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45990.620253125002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45990.620253125002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45990.620253125002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45990.620253125002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45990.620253125002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45990.620253125002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45990.620253125002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45990.620253125002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45990.620253125002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45990.620253125002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45990.620253125002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45990.620253125002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45990.620253125002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45990.620253125002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45990.620253125002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45990.620253125002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45990.620253125002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45990.620253125002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45990.620253125002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45990.620253125002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45990.620253125002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45990.620253125002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45990.620253125002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45990.620253125002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45990.620253125002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45990.620253125002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45990.620253125002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45990.620253125002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45990.620253125002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45990.620253125002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45990.620253125002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45990.620253125002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45990.620253125002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45990.620253125002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45990.620253125002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45990.620253125002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45990.620253125002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45990.620253125002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45990.620253125002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45990.620253125002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45990.620253125002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45990.620253125002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45990.620253125002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45990.620253125002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45990.620253125002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45990.620253125002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45990.620253125002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45990.620253125002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45990.620253125002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45990.620253125002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45990.620253125002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45990.620253125002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45990.620253125002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45990.620253125002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45990.620253125002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45990.620253125002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45990.620253125002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45990.620253125002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45990.620253125002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45990.620253125002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45990.620253125002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45990.620253125002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45990.620253125002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45990.620253125002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45990.620253125002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45990.620253125002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45990.620253125002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45990.620253125002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45990.620253125002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45990.620253125002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45990.620253125002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45990.620253125002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45990.620253125002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45990.620253125002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45990.620253125002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45990.620253125002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45990.620253125002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45990.620253125002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45990.620253125002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45990.620253125002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45990.620253125002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45990.620253125002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45990.620253125002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45990.620253125002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45990.620253125002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45990.620253125002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45990.620253125002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45990.620253125002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45990.620253125002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45990.620253125002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45990.620253125002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45990.620253125002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45990.620253125002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45990.620253125002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45990.620253125002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45990.620253125002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45990.620253125002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45990.620253125002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45990.620253125002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45990.620253125002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45990.620253125002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45990.620253125002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45990.620253125002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45990.620253125002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45990.620253125002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45990.620253125002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45990.620253125002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45990.620253125002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45990.620253125002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45990.620253125002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45990.620253125002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45990.620253125002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45990.620253125002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45990.620253125002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45990.620253125002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45990.620253125002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45990.620253125002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45990.620253125002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45990.620253125002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45990.620253125002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45990.620253125002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45990.620253125002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45990.620253125002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45990.620253125002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45990.620253125002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45990.620253125002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45990.620253125002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45990.620253125002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45990.620253125002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45990.620253125002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45990.620253125002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45990.620253125002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45990.620253125002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45990.620253125002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45990.620253125002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45990.620253125002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45990.620253125002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45990.620253125002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45990.620253125002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45990.620253125002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45990.620253125002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45990.620253125002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45990.620253125002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45990.620253125002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45990.620253125002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45990.620253125002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45990.620253125002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45990.620253125002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45990.620253125002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45990.620253125002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45990.620253125002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45990.620253125002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45990.620253125002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45990.620253125002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45990.620253125002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45990.620253125002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45990.620253125002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45990.620253125002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45990.620253125002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45990.620253125002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45990.620253125002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45990.620253125002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45990.620253125002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45990.620253125002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45990.620253125002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45990.620253125002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45990.620253125002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45990.620253125002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45990.620253125002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45990.620253125002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45990.620253125002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45990.620253125002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45990.620253125002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45990.620253125002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45990.620253125002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45990.620253125002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45990.620253125002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45990.620253125002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45990.620253125002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45990.620253125002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45990.620253125002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45990.620253125002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45990.620253125002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45990.620253125002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45990.620253125002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45990.620253125002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45990.620253125002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45990.620253125002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45990.620253125002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45990.620253125002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45990.620253125002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45990.620253125002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45990.620253125002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45990.620253125002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45990.620253125002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45990.620253125002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45990.620253125002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45990.620253125002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45990.620253125002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45990.620253125002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45990.620253125002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45990.620253125002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45990.620253125002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45990.620253125002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45990.620253125002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45990.620253125002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45990.620253125002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45990.620253125002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45990.620253125002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45990.620253125002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45990.620253125002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45990.620253125002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45990.620253125002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45990.620253125002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45990.620253125002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45990.620253125002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45990.620253125002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45990.620253125002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45990.620253125002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45990.620253125002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45990.620253125002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45990.620253125002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45990.620253125002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45990.620253125002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45990.620253125002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45990.620253125002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45990.620253125002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45990.620253125002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45990.620253125002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45990.620253125002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45990.620253125002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45990.620253125002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45990.620253125002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45990.620253125002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45990.620253125002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45990.620253125002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45990.620253125002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45990.620253125002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45990.620253125002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45990.620253125002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45990.620253125002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45990.620253125002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45990.620253125002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45990.620253125002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45990.620253125002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45990.620253125002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45990.620253125002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45990.620253125002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45990.620253125002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45990.620253125002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45990.620253125002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45990.620253125002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45990.620253125002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45990.620253125002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45990.620253125002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45990.620253125002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45990.620253125002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45990.620253125002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45990.620253125002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45990.620253125002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45990.620253125002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45990.620253125002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45990.620253125002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45990.620253125002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45990.620253125002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45990.620253125002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45990.620253125002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45990.620253125002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45990.620253125002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45990.620253125002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45990.620253125002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45990.620253125002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45990.620253125002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45990.620253125002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45990.620253125002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45990.620253125002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45990.620253125002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45990.620253125002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45990.620253125002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45990.620253125002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45990.620253125002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45990.620253125002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45990.620253125002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45990.620253125002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45990.620253125002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45990.620253125002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45990.620253125002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45990.620253125002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45990.620253125002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45990.620253125002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45990.620253125002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45990.620253125002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45990.620253125002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45990.620253125002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45990.620253125002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45990.620253125002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45990.620253125002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45990.620253125002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45990.620253125002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45990.620253125002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45990.620253125002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45990.620253125002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45990.620253125002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45990.620253125002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45990.620253125002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45990.620253125002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45990.620253125002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45990.620253125002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45990.620253125002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45990.620253125002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45990.620253125002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45990.620253125002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45990.620253125002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45990.620253125002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45990.620253125002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45990.620253125002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45990.620253125002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45990.620253125002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45990.620253125002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45990.620253125002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45990.620253125002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45990.620253125002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45990.620253125002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45990.620253125002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45990.620253125002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45990.620253125002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45990.620253125002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45990.620253125002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45990.620253125002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45990.620253125002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45990.620253125002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45990.620253125002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45990.620253125002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45990.620253125002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45990.620253125002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45990.620253125002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45990.620253125002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45990.620253125002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45990.620253125002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45990.620253125002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45990.620253125002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45990.620253125002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45990.620253125002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45990.620253125002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45990.620253125002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45990.620253125002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45990.620253125002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45990.620253125002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45990.620253125002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45990.620253125002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45990.620253125002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45990.620253125002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45990.620253125002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45990.620253125002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45990.620253125002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45990.620253125002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45990.620253125002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45990.620253125002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45990.620253125002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45990.620253125002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45990.620253125002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45990.620253125002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45990.620253125002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45990.620253125002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45990.620253125002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45990.620253125002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45990.620253125002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45990.620253125002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45990.620253125002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45990.620253125002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45990.620253125002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45990.620253125002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45990.620253125002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45990.620253125002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45990.620253125002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45990.620253125002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45990.620253125002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45990.620253125002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45990.620253125002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45990.620253125002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45990.620253125002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45990.620253125002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45990.620253125002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45990.620253125002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45990.620253125002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45990.620253125002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45990.620253125002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45990.620253125002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45990.620253125002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45990.620253125002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45990.620253125002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45990.620253125002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45990.620253125002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45990.620253125002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45990.620253125002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45990.620253125002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45990.620253125002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45990.620253125002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45990.620253125002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45990.620253125002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45990.620253125002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45990.620253125002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45990.620253125002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45990.620253125002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45990.620253125002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45990.620253125002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45990.620253125002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45990.620253125002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45990.620253125002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45990.620253125002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45990.620253125002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45990.620253125002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45990.620253125002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45990.620253125002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45990.620253125002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45990.620253125002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45990.620253125002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45990.620253125002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45990.620253125002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45990.620253125002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45990.620253125002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45990.620253125002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45990.620253125002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287.13953553240572</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3" ca="1" si="0">IFERROR(NOW()-F3,"")</f>
        <v>0.42858645833621267</v>
      </c>
      <c r="H3" s="92">
        <v>45989.810358796298</v>
      </c>
      <c r="I3" s="110" t="str">
        <f>IFERROR(VLOOKUP(D3,DB!A:F,6,0),"")</f>
        <v>SCECO</v>
      </c>
      <c r="J3" s="110" t="str">
        <f>IFERROR(VLOOKUP(D3,DB!A:G,7,0),"")</f>
        <v>Dead</v>
      </c>
      <c r="K3" s="94" t="s">
        <v>39199</v>
      </c>
      <c r="L3" s="88" t="str">
        <f>IFERROR(VLOOKUP(D3,DB!A:I,9,0),"")</f>
        <v>Latis</v>
      </c>
    </row>
    <row r="4" spans="1:16" ht="28.5" customHeight="1">
      <c r="A4" s="110" t="s">
        <v>39200</v>
      </c>
      <c r="B4" s="110" t="str">
        <f>IFERROR(VLOOKUP(D4,DB!A:K,11,0),"")</f>
        <v>R4</v>
      </c>
      <c r="C4" s="90">
        <v>1</v>
      </c>
      <c r="D4" s="88" t="s">
        <v>31401</v>
      </c>
      <c r="E4" s="91" t="s">
        <v>39185</v>
      </c>
      <c r="F4" s="92">
        <v>45990.525335648148</v>
      </c>
      <c r="G4" s="93">
        <f t="shared" ca="1" si="0"/>
        <v>9.4917476853879634E-2</v>
      </c>
      <c r="H4" s="92">
        <v>45990.522476851853</v>
      </c>
      <c r="I4" s="110" t="str">
        <f>IFERROR(VLOOKUP(D4,DB!A:F,6,0),"")</f>
        <v>SCECO</v>
      </c>
      <c r="J4" s="110" t="str">
        <f>IFERROR(VLOOKUP(D4,DB!A:G,7,0),"")</f>
        <v>Good</v>
      </c>
      <c r="K4" s="94" t="s">
        <v>39201</v>
      </c>
      <c r="L4" s="88" t="str">
        <f>IFERROR(VLOOKUP(D4,DB!A:I,9,0),"")</f>
        <v>Latis</v>
      </c>
    </row>
    <row r="5" spans="1:16" ht="15" customHeight="1">
      <c r="A5" s="110" t="s">
        <v>39202</v>
      </c>
      <c r="B5" s="110" t="str">
        <f>IFERROR(VLOOKUP(D5,DB!A:K,11,0),"")</f>
        <v>R4</v>
      </c>
      <c r="C5" s="90">
        <v>1</v>
      </c>
      <c r="D5" s="88" t="s">
        <v>30431</v>
      </c>
      <c r="E5" s="91" t="s">
        <v>39106</v>
      </c>
      <c r="F5" s="92"/>
      <c r="G5" s="93">
        <f t="shared" ca="1" si="0"/>
        <v>45990.620253125002</v>
      </c>
      <c r="H5" s="92">
        <v>45990.568298611113</v>
      </c>
      <c r="I5" s="110" t="str">
        <f>IFERROR(VLOOKUP(D5,DB!A:F,6,0),"")</f>
        <v>SCECO</v>
      </c>
      <c r="J5" s="110" t="str">
        <f>IFERROR(VLOOKUP(D5,DB!A:G,7,0),"")</f>
        <v>Dead</v>
      </c>
      <c r="K5" s="94" t="s">
        <v>39203</v>
      </c>
      <c r="L5" s="88" t="str">
        <f>IFERROR(VLOOKUP(D5,DB!A:I,9,0),"")</f>
        <v>Latis</v>
      </c>
    </row>
    <row r="6" spans="1:16" ht="15" customHeight="1">
      <c r="A6" s="110" t="s">
        <v>39202</v>
      </c>
      <c r="B6" s="110" t="str">
        <f>IFERROR(VLOOKUP(D6,DB!A:K,11,0),"")</f>
        <v>R4</v>
      </c>
      <c r="C6" s="90">
        <v>1</v>
      </c>
      <c r="D6" s="88" t="s">
        <v>39204</v>
      </c>
      <c r="E6" s="91" t="s">
        <v>39106</v>
      </c>
      <c r="F6" s="92"/>
      <c r="G6" s="93">
        <f ca="1">IFERROR(NOW()-F6,"")</f>
        <v>45990.620253125002</v>
      </c>
      <c r="H6" s="92">
        <v>45990.576539351852</v>
      </c>
      <c r="I6" s="110" t="str">
        <f>IFERROR(VLOOKUP(D6,DB!A:F,6,0),"")</f>
        <v>SCECO</v>
      </c>
      <c r="J6" s="110" t="str">
        <f>IFERROR(VLOOKUP(D6,DB!A:G,7,0),"")</f>
        <v>Dead</v>
      </c>
      <c r="K6" s="94" t="s">
        <v>39205</v>
      </c>
      <c r="L6" s="88" t="str">
        <f>IFERROR(VLOOKUP(D6,DB!A:I,9,0),"")</f>
        <v>Latis</v>
      </c>
    </row>
    <row r="7" spans="1:16" ht="15" customHeight="1">
      <c r="A7" s="110"/>
      <c r="B7" s="110" t="str">
        <f>IFERROR(VLOOKUP(D7,DB!A:K,11,0),"")</f>
        <v/>
      </c>
      <c r="C7" s="90"/>
      <c r="D7" s="88"/>
      <c r="E7" s="91"/>
      <c r="F7" s="92"/>
      <c r="G7" s="93">
        <f t="shared" ca="1" si="0"/>
        <v>45990.620253125002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45990.620253125002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45990.620253125002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45990.620253125002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45990.620253125002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45990.620253125002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45990.620253125002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45990.620253125002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45990.620253125002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45990.620253125002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45990.620253125002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45990.620253125002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45990.620253125002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45990.620253125002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45990.620253125002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45990.620253125002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45990.620253125002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45990.620253125002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45990.620253125002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45990.620253125002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45990.620253125002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45990.620253125002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45990.620253125002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45990.620253125002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45990.620253125002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45990.620253125002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45990.620253125002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45990.620253125002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45990.620253125002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45990.620253125002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45990.620253125002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45990.620253125002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45990.620253125002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45990.620253125002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45990.620253125002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45990.620253125002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45990.620253125002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45990.620253125002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45990.620253125002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45990.620253125002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45990.620253125002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45990.620253125002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45990.620253125002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45990.620253125002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45990.620253125002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45990.620253125002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45990.620253125002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45990.620253125002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45990.620253125002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45990.620253125002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45990.620253125002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45990.620253125002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45990.620253125002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45990.620253125002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45990.620253125002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45990.620253125002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45990.620253125002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45990.620253125002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45990.620253125002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45990.620253125002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45990.620253125002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45990.620253125002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45990.620253125002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45990.620253125002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45990.620253125002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45990.620253125002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45990.620253125002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45990.620253125002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45990.620253125002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45990.620253125002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45990.620253125002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45990.620253125002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45990.620253125002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45990.620253125002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45990.620253125002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45990.620253125002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45990.620253125002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45990.620253125002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45990.620253125002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45990.620253125002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45990.620253125002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45990.620253125002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45990.620253125002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45990.620253125002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45990.620253125002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45990.620253125002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45990.620253125002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45990.620253125002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45990.620253125002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45990.620253125002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45990.620253125002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45990.620253125002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45990.620253125002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45990.620253125002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45990.620253125002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45990.620253125002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45990.620253125002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45990.620253125002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45990.620253125002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45990.620253125002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45990.620253125002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45990.620253125002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45990.620253125002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45990.620253125002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45990.620253125002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45990.620253125002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45990.620253125002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45990.620253125002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45990.620253125002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45990.620253125002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45990.620253125002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45990.620253125002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45990.620253125002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45990.620253125002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45990.620253125002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45990.620253125002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45990.620253125002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45990.620253125002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45990.620253125002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45990.620253125002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45990.620253125002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45990.620253125002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45990.620253125002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45990.620253125002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45990.620253125002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45990.620253125002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45990.620253125002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45990.620253125002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45990.620253125002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45990.620253125002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45990.620253125002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45990.620253125002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45990.620253125002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45990.620253125002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45990.620253125002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45990.620253125002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45990.620253125002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45990.620253125002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45990.620253125002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45990.620253125002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45990.620253125002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45990.620253125002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45990.620253125002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45990.620253125002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45990.620253125002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45990.620253125002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45990.620253125002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45990.620253125002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45990.620253125002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45990.620253125002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45990.620253125002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45990.620253125002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45990.620253125002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45990.620253125002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45990.620253125002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45990.620253125002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45990.620253125002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45990.620253125002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45990.620253125002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45990.620253125002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45990.620253125002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45990.620253125002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45990.620253125002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45990.620253125002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45990.620253125002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45990.620253125002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45990.620253125002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45990.620253125002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45990.620253125002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45990.620253125002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45990.620253125002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45990.620253125002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45990.620253125002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45990.620253125002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45990.620253125002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45990.620253125002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45990.620253125002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45990.620253125002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45990.620253125002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45990.620253125002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45990.620253125002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45990.620253125002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45990.620253125002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45990.620253125002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45990.620253125002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45990.620253125002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45990.620253125002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45990.620253125002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45990.620253125002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45990.620253125002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45990.620253125002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45990.620253125002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45990.620253125002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45990.620253125002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45990.620253125002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45990.620253125002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45990.620253125002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45990.620253125002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45990.620253125002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45990.620253125002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45990.620253125002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45990.620253125002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45990.620253125002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45990.620253125002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45990.620253125002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45990.620253125002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45990.620253125002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45990.620253125002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45990.620253125002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45990.620253125002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45990.620253125002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45990.620253125002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45990.620253125002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45990.620253125002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45990.620253125002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45990.620253125002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45990.620253125002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45990.620253125002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45990.620253125002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45990.620253125002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45990.620253125002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45990.620253125002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45990.620253125002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45990.620253125002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45990.620253125002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45990.620253125002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45990.620253125002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45990.620253125002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45990.620253125002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45990.620253125002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45990.620253125002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45990.620253125002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45990.620253125002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45990.620253125002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45990.620253125002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45990.620253125002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45990.620253125002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45990.620253125002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45990.620253125002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45990.620253125002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45990.620253125002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45990.620253125002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45990.620253125002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45990.620253125002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45990.620253125002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45990.620253125002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45990.620253125002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45990.620253125002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45990.620253125002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45990.620253125002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45990.620253125002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45990.620253125002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45990.620253125002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45990.620253125002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45990.620253125002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45990.620253125002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45990.620253125002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45990.620253125002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45990.620253125002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45990.620253125002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45990.620253125002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45990.620253125002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45990.620253125002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45990.620253125002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45990.620253125002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45990.620253125002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45990.620253125002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45990.620253125002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45990.620253125002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45990.620253125002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45990.620253125002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45990.620253125002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45990.620253125002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45990.620253125002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45990.620253125002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45990.620253125002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45990.620253125002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45990.620253125002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45990.620253125002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45990.620253125002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45990.620253125002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45990.620253125002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45990.620253125002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45990.620253125002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45990.620253125002</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98.788192939813598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64.431375810185273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41.959142013889505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9.2469545138883404</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0.66834340278001036</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0.10200081018410856</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45990.620253125002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45990.620253125002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45990.620253125002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45990.620253125002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45990.620253125002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45990.620253125002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45990.620253125002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45990.620253125002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45990.620253125002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45990.620253125002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45990.620253125002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45990.620253125002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45990.620253125002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45990.620253125002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45990.620253125002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45990.620253125002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45990.620253125002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45990.620253125002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45990.620253125002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45990.620253125002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45990.620253125002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45990.620253125002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45990.620253125002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45990.620253125002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45990.620253125002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45990.620253125002</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45990.620253125002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45990.620253125002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45990.620253125002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45990.620253125002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45990.620253125002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45990.620253125002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45990.620253125002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45990.620253125002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45990.620253125002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45990.620253125002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45990.620253125002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45990.620253125002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45990.620253125002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45990.620253125002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45990.620253125002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45990.620253125002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45990.620253125002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45990.620253125002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45990.620253125002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45990.620253125002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45990.620253125002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45990.620253125002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45990.620253125002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45990.620253125002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45990.620253125002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45990.620253125002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45990.620253125002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45990.620253125002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45990.620253125002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45990.620253125002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45990.620253125002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45990.620253125002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45990.620253125002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45990.620253125002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45990.620253125002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45990.620253125002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45990.620253125002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45990.620253125002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45990.620253125002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45990.620253125002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45990.620253125002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45990.620253125002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45990.620253125002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45990.620253125002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45990.620253125002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45990.620253125002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45990.620253125002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45990.620253125002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45990.620253125002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45990.620253125002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45990.620253125002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45990.620253125002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45990.620253125002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45990.620253125002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45990.620253125002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45990.620253125002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45990.620253125002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45990.620253125002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45990.620253125002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45990.620253125002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45990.620253125002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45990.620253125002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45990.620253125002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45990.620253125002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45990.620253125002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45990.620253125002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45990.620253125002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45990.620253125002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45990.620253125002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45990.620253125002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45990.620253125002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45990.620253125002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45990.620253125002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45990.620253125002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45990.620253125002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45990.620253125002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45990.620253125002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45990.620253125002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45990.620253125002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45990.620253125002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45990.620253125002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45990.620253125002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45990.620253125002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45990.620253125002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45990.620253125002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45990.620253125002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45990.620253125002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45990.620253125002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45990.620253125002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45990.620253125002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45990.620253125002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45990.620253125002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45990.620253125002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45990.620253125002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45990.620253125002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45990.620253125002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45990.620253125002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45990.620253125002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45990.620253125002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45990.620253125002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45990.620253125002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45990.620253125002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45990.620253125002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45990.620253125002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45990.620253125002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45990.620253125002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45990.620253125002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45990.620253125002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45990.620253125002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45990.620253125002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45990.620253125002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45990.620253125002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45990.620253125002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45990.620253125002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45990.620253125002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45990.620253125002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45990.620253125002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45990.620253125002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45990.620253125002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45990.620253125002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45990.620253125002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45990.620253125002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45990.620253125002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45990.620253125002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45990.620253125002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45990.620253125002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45990.620253125002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45990.620253125002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45990.620253125002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45990.620253125002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45990.620253125002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45990.620253125002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45990.620253125002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45990.620253125002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45990.620253125002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45990.620253125002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45990.620253125002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45990.620253125002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45990.620253125002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45990.620253125002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45990.620253125002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45990.620253125002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45990.620253125002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45990.620253125002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45990.620253125002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45990.620253125002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45990.620253125002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45990.620253125002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45990.620253125002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45990.620253125002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45990.620253125002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45990.620253125002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45990.620253125002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45990.620253125002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45990.620253125002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45990.620253125002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45990.620253125002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45990.620253125002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45990.620253125002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45990.620253125002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45990.620253125002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45990.620253125002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45990.620253125002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45990.620253125002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45990.620253125002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45990.620253125002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45990.620253125002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45990.620253125002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45990.620253125002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45990.620253125002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45990.620253125002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45990.620253125002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45990.620253125002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45990.620253125002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45990.620253125002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45990.620253125002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45990.620253125002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45990.620253125002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45990.620253125002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45990.620253125002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45990.620253125002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45990.620253125002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45990.620253125002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45990.620253125002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45990.620253125002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45990.620253125002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45990.620253125002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45990.620253125002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45990.620253125002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45990.620253125002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45990.620253125002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45990.620253125002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45990.620253125002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45990.620253125002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45990.620253125002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45990.620253125002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45990.620253125002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45990.620253125002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45990.620253125002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45990.620253125002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45990.620253125002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45990.620253125002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45990.620253125002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45990.620253125002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45990.620253125002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45990.620253125002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45990.620253125002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45990.620253125002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45990.620253125002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45990.620253125002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45990.620253125002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45990.620253125002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45990.620253125002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45990.620253125002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45990.620253125002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45990.620253125002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45990.620253125002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45990.620253125002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45990.620253125002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45990.620253125002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45990.620253125002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45990.620253125002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45990.620253125002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45990.620253125002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45990.620253125002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45990.620253125002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45990.620253125002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45990.620253125002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45990.620253125002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45990.620253125002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45990.620253125002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45990.620253125002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45990.620253125002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45990.620253125002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45990.620253125002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45990.620253125002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45990.620253125002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45990.620253125002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45990.620253125002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45990.620253125002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45990.620253125002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45990.620253125002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45990.620253125002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45990.620253125002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45990.620253125002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45990.620253125002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45990.620253125002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45990.620253125002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45990.620253125002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45990.620253125002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45990.620253125002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45990.620253125002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45990.620253125002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45990.620253125002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45990.620253125002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45990.620253125002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45990.620253125002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45990.620253125002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45990.620253125002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45990.620253125002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45990.620253125002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45990.620253125002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45990.620253125002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45990.620253125002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45990.620253125002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45990.620253125002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45990.620253125002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45990.620253125002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45990.620253125002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45990.620253125002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45990.620253125002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45990.620253125002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45990.620253125002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45990.620253125002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45990.620253125002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45990.620253125002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45990.620253125002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45990.620253125002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45990.620253125002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45990.620253125002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45990.620253125002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45990.620253125002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45990.620253125002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45990.620253125002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45990.620253125002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45990.620253125002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45990.620253125002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45990.620253125002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45990.620253125002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45990.620253125002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45990.620253125002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45990.620253125002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45990.620253125002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45990.620253125002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45990.620253125002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45990.620253125002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45990.620253125002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45990.620253125002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45990.620253125002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45990.620253125002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45990.620253125002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45990.620253125002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45990.620253125002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45990.620253125002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45990.620253125002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45990.620253125002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45990.620253125002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45990.620253125002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45990.620253125002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45990.620253125002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45990.620253125002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45990.620253125002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45990.620253125002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45990.620253125002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45990.620253125002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45990.620253125002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45990.620253125002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45990.620253125002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45990.620253125002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45990.620253125002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45990.620253125002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45990.620253125002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45990.620253125002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45990.620253125002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45990.620253125002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45990.620253125002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45990.620253125002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45990.620253125002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45990.620253125002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45990.620253125002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45990.620253125002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45990.620253125002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45990.620253125002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45990.620253125002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45990.620253125002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45990.620253125002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45990.620253125002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45990.620253125002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45990.620253125002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45990.620253125002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45990.620253125002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45990.620253125002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45990.620253125002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45990.620253125002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45990.620253125002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45990.620253125002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45990.620253125002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45990.620253125002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45990.620253125002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45990.620253125002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45990.620253125002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45990.620253125002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45990.620253125002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45990.620253125002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45990.620253125002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45990.620253125002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45990.620253125002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45990.620253125002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45990.620253125002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45990.620253125002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45990.620253125002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45990.620253125002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45990.620253125002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45990.620253125002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45990.620253125002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45990.620253125002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45990.620253125002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45990.620253125002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45990.620253125002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45990.620253125002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45990.620253125002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45990.620253125002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45990.620253125002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45990.620253125002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45990.620253125002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45990.620253125002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45990.620253125002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45990.620253125002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45990.620253125002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45990.620253125002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45990.620253125002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45990.620253125002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45990.620253125002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45990.620253125002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45990.620253125002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45990.620253125002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45990.620253125002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45990.620253125002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45990.620253125002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45990.620253125002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45990.620253125002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45990.620253125002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45990.620253125002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45990.620253125002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45990.620253125002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45990.620253125002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45990.620253125002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45990.620253125002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45990.620253125002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45990.620253125002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45990.620253125002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45990.620253125002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45990.620253125002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45990.620253125002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45990.620253125002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45990.620253125002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45990.620253125002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45990.620253125002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45990.620253125002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45990.620253125002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45990.620253125002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45990.620253125002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45990.620253125002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45990.620253125002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45990.620253125002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45990.620253125002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45990.620253125002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45990.620253125002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45990.620253125002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45990.620253125002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45990.620253125002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45990.620253125002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45990.620253125002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45990.620253125002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45990.620253125002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45990.620253125002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45990.620253125002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45990.620253125002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45990.620253125002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45990.620253125002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45990.620253125002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45990.620253125002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45990.620253125002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45990.620253125002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45990.620253125002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45990.620253125002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45990.620253125002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45990.620253125002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45990.620253125002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45990.620253125002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45990.620253125002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45990.620253125002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45990.620253125002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45990.620253125002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45990.620253125002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45990.620253125002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45990.620253125002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45990.620253125002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45990.620253125002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45990.620253125002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45990.620253125002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45990.620253125002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45990.620253125002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45990.620253125002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45990.620253125002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45990.620253125002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45990.620253125002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45990.620253125002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45990.620253125002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45990.620253125002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45990.620253125002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45990.620253125002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45990.620253125002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45990.620253125002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45990.620253125002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45990.620253125002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45990.620253125002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45990.620253125002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45990.620253125002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45990.620253125002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45990.620253125002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45990.620253125002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45990.620253125002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45990.620253125002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45990.620253125002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45990.620253125002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45990.620253125002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45990.620253125002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45990.620253125002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45990.620253125002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45990.620253125002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45990.620253125002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45990.620253125002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45990.620253125002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45990.620253125002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45990.620253125002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45990.620253125002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45990.620253125002</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45990.620253125002</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