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04" documentId="120_S{2AC9BD13-BADA-5192-A53E-5A8FF88502F6}" xr6:coauthVersionLast="47" xr6:coauthVersionMax="47" xr10:uidLastSave="{DD15A32B-292C-426B-97EC-2AC1AC6F5AB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<sst xmlns="http://schemas.openxmlformats.org/spreadsheetml/2006/main" count="181503" uniqueCount="39128">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</sst>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3" totalsRowShown="0" headerRowDxfId="46" dataDxfId="45" headerRowBorderDxfId="43" tableBorderDxfId="44" totalsRowBorderDxfId="42">
  <autoFilter ref="A1:L1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334.0349094907433</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45996.983335416669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45996.983335416669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45996.983335416669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45996.983335416669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45996.983335416669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45996.983335416669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45996.983335416669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45996.983335416669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45996.983335416669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45996.983335416669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45996.983335416669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45996.983335416669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45996.983335416669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45996.983335416669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45996.983335416669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45996.983335416669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45996.983335416669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45996.983335416669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45996.983335416669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45996.983335416669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45996.983335416669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45996.983335416669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45996.983335416669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45996.983335416669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45996.983335416669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45996.983335416669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45996.983335416669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45996.983335416669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45996.983335416669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45996.983335416669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45996.983335416669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45996.983335416669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45996.983335416669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45996.983335416669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45996.983335416669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45996.983335416669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45996.983335416669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45996.983335416669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45996.983335416669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45996.983335416669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45996.983335416669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45996.983335416669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45996.983335416669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45996.983335416669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45996.983335416669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45996.983335416669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45996.983335416669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45996.983335416669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45996.983335416669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45996.983335416669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45996.983335416669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45996.983335416669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45996.983335416669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45996.983335416669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45996.983335416669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45996.983335416669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45996.983335416669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45996.983335416669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45996.983335416669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45996.983335416669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45996.983335416669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45996.983335416669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45996.983335416669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45996.983335416669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45996.983335416669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45996.983335416669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45996.983335416669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45996.983335416669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45996.983335416669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45996.983335416669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45996.983335416669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45996.983335416669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45996.983335416669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45996.983335416669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45996.983335416669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45996.983335416669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45996.983335416669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45996.983335416669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45996.983335416669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45996.983335416669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45996.983335416669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45996.983335416669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45996.983335416669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45996.983335416669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45996.983335416669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45996.983335416669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45996.983335416669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45996.983335416669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45996.983335416669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45996.983335416669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45996.983335416669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45996.983335416669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45996.983335416669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45996.983335416669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45996.983335416669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45996.983335416669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45996.983335416669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45996.983335416669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45996.983335416669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45996.983335416669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45996.983335416669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45996.983335416669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45996.983335416669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45996.983335416669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45996.983335416669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45996.983335416669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45996.983335416669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45996.983335416669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45996.983335416669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45996.983335416669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45996.983335416669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45996.983335416669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45996.983335416669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45996.983335416669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45996.983335416669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45996.983335416669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45996.983335416669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45996.983335416669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45996.983335416669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45996.983335416669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45996.983335416669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45996.983335416669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45996.983335416669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45996.983335416669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45996.983335416669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45996.983335416669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45996.983335416669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45996.983335416669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45996.983335416669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45996.983335416669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45996.983335416669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45996.983335416669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45996.983335416669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45996.983335416669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45996.983335416669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45996.983335416669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45996.983335416669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45996.983335416669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45996.983335416669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45996.983335416669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45996.983335416669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45996.983335416669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45996.983335416669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45996.983335416669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45996.983335416669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45996.983335416669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45996.983335416669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45996.983335416669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45996.983335416669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45996.983335416669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45996.983335416669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45996.983335416669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45996.983335416669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45996.983335416669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45996.983335416669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45996.983335416669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45996.983335416669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45996.983335416669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45996.983335416669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45996.983335416669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45996.983335416669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45996.983335416669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45996.983335416669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45996.983335416669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45996.983335416669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45996.983335416669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45996.983335416669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45996.983335416669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45996.983335416669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45996.983335416669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45996.983335416669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45996.983335416669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45996.983335416669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45996.983335416669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45996.983335416669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45996.983335416669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45996.983335416669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45996.983335416669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45996.983335416669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45996.983335416669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45996.983335416669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45996.983335416669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45996.983335416669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45996.983335416669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45996.983335416669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45996.983335416669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45996.983335416669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45996.983335416669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45996.983335416669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45996.983335416669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45996.983335416669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45996.983335416669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45996.983335416669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45996.983335416669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45996.983335416669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171.98349745370797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12.595916435187974</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45996.983335416669</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45996.983335416669</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45996.983335416669</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45996.983335069446</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45996.983335069446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45996.983335069446</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45996.983335069446</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45996.983335069446</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45996.983335069446</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45996.983335069446</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45996.983335069446</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45996.983335069446</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45996.983335069446</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45996.983335069446</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45996.983335069446</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45996.983335069446</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45996.983335069446</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45996.983335069446</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45996.983335069446</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45996.983335069446</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45996.983335069446</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45996.983335069446</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45996.983335069446</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45996.983335069446</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45996.983335069446</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45996.983335069446</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45996.983335069446</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45996.983335069446</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45996.983335069446</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45996.983335069446</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45996.983335069446</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45996.983335069446</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45996.983335069446</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45996.983335069446</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45996.983335069446</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45996.983335069446</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45996.983335069446</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45996.983335069446</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45996.983335069446</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45996.983335069446</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45996.983335069446</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45996.983335069446</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45996.983335069446</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45996.983335069446</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45996.983335069446</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45996.983335069446</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45996.983335069446</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45996.983335069446</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45996.983335069446</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45996.983335069446</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45996.983335069446</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45996.983335069446</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45996.983335069446</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45996.983335069446</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45996.983335069446</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45996.983335069446</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45996.983335069446</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45996.983335069446</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45996.983335069446</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45996.983335069446</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45996.983335069446</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45996.983335069446</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45996.983335069446</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45996.983335069446</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45996.983335069446</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45996.983335069446</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45996.983335069446</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45996.983335069446</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45996.983335069446</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45996.983335069446</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45996.983335069446</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45996.983335069446</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45996.983335069446</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45996.983335069446</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45996.983335069446</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45996.983335069446</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45996.983335069446</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45996.983335069446</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45996.983335069446</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45996.983335069446</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45996.983335069446</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45996.983335069446</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45996.983335069446</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45996.983335069446</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45996.983335069446</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45996.983335069446</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45996.983335069446</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45996.983335069446</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45996.983335069446</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45996.983335069446</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45996.983335069446</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45996.983335069446</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45996.983335069446</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45996.983335069446</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45996.983335069446</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45996.983335069446</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45996.983335069446</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45996.983335069446</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45996.983335069446</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45996.983335069446</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45996.983335069446</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45996.983335069446</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45996.983335069446</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45996.983335069446</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45996.983335069446</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45996.983335069446</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45996.983335069446</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45996.983335069446</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45996.983335069446</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45996.983335069446</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45996.983335069446</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45996.983335069446</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45996.983335069446</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45996.983335069446</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45996.983335069446</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45996.983335069446</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45996.983335069446</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45996.983335069446</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45996.983335069446</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45996.983335069446</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45996.983335069446</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45996.983335069446</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45996.983335069446</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45996.983335069446</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45996.983335069446</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45996.983335069446</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45996.983335069446</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45996.983335069446</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45996.983335069446</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45996.983335069446</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45996.983335069446</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45996.983335069446</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45996.983335069446</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45996.983335069446</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45996.983335069446</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45996.983335069446</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45996.983335069446</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45996.983335069446</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45996.983335069446</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45996.983335069446</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45996.983335069446</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45996.983335069446</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45996.983335069446</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45996.983335069446</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45996.983335069446</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45996.983335069446</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45996.983335069446</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45996.983335069446</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45996.983335069446</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45996.983335069446</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45996.983335069446</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45996.983335069446</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45996.983335069446</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45996.983335069446</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45996.983335069446</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45996.983335069446</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45996.983335069446</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45996.983335069446</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45996.983335069446</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45996.983335069446</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45996.983335069446</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45996.983335069446</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45996.983335069446</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45996.983335069446</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45996.983335069446</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45996.983335069446</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45996.983335069446</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45996.983335069446</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45996.983335069446</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45996.983335069446</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45996.983335069446</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45996.983335069446</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45996.983335069446</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45996.983335069446</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45996.983335069446</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45996.983335069446</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45996.983335069446</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45996.983335069446</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45996.983335069446</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45996.983335069446</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45996.983335069446</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45996.983335069446</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45996.983335069446</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45996.983335069446</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45996.983335069446</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45996.983335069446</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45996.983335069446</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45996.983335069446</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45996.983335069446</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45996.983335069446</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45996.983335069446</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45996.983335069446</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45996.983335069446</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45996.983335069446</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45996.983335069446</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45996.983335069446</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45996.983335069446</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45996.983335069446</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45996.983335069446</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45996.983335069446</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45996.983335069446</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45996.983335069446</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45996.983335069446</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45996.983335069446</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45996.983335069446</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45996.983335069446</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45996.983335069446</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45996.983335069446</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45996.983335069446</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45996.983335069446</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45996.983335069446</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45996.983335069446</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45996.983335069446</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45996.983335069446</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45996.983335069446</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45996.983335069446</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45996.983335069446</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45996.983335069446</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45996.983335069446</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45996.983335069446</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45996.983335069446</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45996.983335069446</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45996.983335069446</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45996.983335069446</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45996.983335069446</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45996.983335069446</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45996.983335069446</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45996.983335069446</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45996.983335069446</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45996.983335069446</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45996.983335069446</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45996.983335069446</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45996.983335069446</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45996.983335069446</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45996.983335069446</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45996.983335069446</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45996.983335069446</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45996.983335069446</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45996.983335069446</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45996.983335069446</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45996.983335069446</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45996.983335069446</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45996.983335069446</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45996.983335069446</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45996.983335069446</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45996.983335069446</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45996.983335069446</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45996.983335069446</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45996.983335069446</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45996.983335069446</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45996.983335069446</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45996.983335069446</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45996.983335069446</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45996.983335069446</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45996.983335069446</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45996.983335069446</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45996.983335069446</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45996.983335069446</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45996.983335069446</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45996.983335069446</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45996.983335069446</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45996.983335069446</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45996.983335069446</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45996.983335069446</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45996.983335069446</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45996.983335069446</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45996.983335069446</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45996.983335069446</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45996.983335069446</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45996.983335069446</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45996.983335069446</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45996.983335069446</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45996.983335069446</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45996.983335069446</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45996.983335069446</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45996.983335069446</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45996.983335069446</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45996.983335069446</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45996.983335069446</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45996.983335069446</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45996.983335069446</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45996.983335069446</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45996.983335416669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45996.983335416669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45996.983335416669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45996.983335416669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45996.983335416669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45996.983335416669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45996.983335416669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45996.983335416669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45996.983335416669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45996.983335416669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45996.983335416669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45996.983335416669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45996.983335416669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45996.983335416669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45996.983335416669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45996.983335416669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45996.983335416669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45996.983335416669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45996.983335416669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45996.983335416669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45996.983335416669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45996.983335416669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45996.983335416669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45996.983335416669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45996.983335416669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45996.983335416669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45996.983335416669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45996.983335416669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45996.983335416669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45996.983335416669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45996.983335416669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45996.983335416669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45996.983335416669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45996.983335416669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45996.983335416669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45996.983335416669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45996.983335416669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45996.983335416669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45996.983335416669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45996.983335416669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45996.983335416669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45996.983335416669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45996.983335416669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45996.983335416669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45996.983335416669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45996.983335416669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45996.983335416669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45996.983335416669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45996.983335416669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45996.983335416669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45996.983335416669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45996.983335416669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45996.983335416669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45996.983335416669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45996.983335416669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45996.983335416669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45996.983335416669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45996.983335416669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45996.983335416669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45996.983335416669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45996.983335416669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45996.983335416669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45996.983335416669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45996.983335416669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45996.983335416669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45996.983335416669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45996.983335416669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45996.983335416669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45996.983335416669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45996.983335416669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45996.983335416669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45996.983335416669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45996.983335416669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45996.983335416669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45996.983335416669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45996.983335416669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45996.983335416669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45996.983335416669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45996.983335416669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45996.983335416669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45996.983335416669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45996.983335416669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45996.983335416669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45996.983335416669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45996.983335416669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45996.983335416669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45996.983335416669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45996.983335416669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45996.983335416669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45996.983335416669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45996.983335416669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45996.983335416669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45996.983335416669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45996.983335416669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45996.983335416669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45996.983335416669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45996.983335416669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45996.983335416669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45996.983335416669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45996.983335416669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45996.983335416669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45996.983335416669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45996.983335416669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45996.983335416669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45996.983335416669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45996.983335416669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45996.983335416669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45996.983335416669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45996.983335416669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45996.983335416669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45996.983335416669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45996.983335416669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45996.983335416669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45996.983335416669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45996.983335416669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45996.983335416669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45996.983335416669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45996.983335416669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45996.983335416669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45996.983335416669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45996.983335416669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45996.983335416669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45996.983335416669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45996.983335416669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45996.983335416669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45996.983335416669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45996.983335416669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45996.983335416669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45996.983335416669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45996.983335416669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45996.983335416669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45996.983335416669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45996.983335416669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45996.983335416669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45996.983335416669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45996.983335416669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45996.983335416669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45996.983335416669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45996.983335416669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45996.983335416669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45996.983335416669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45996.983335416669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45996.983335416669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45996.983335416669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45996.983335416669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45996.983335416669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45996.983335416669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45996.983335416669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45996.983335416669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45996.983335416669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45996.983335416669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45996.983335416669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45996.983335416669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45996.983335416669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45996.983335416669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45996.983335416669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45996.983335416669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45996.983335416669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45996.983335416669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45996.983335416669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45996.983335416669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45996.983335416669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45996.983335416669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45996.983335416669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45996.983335416669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45996.983335416669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45996.983335416669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45996.983335416669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45996.983335416669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45996.983335416669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45996.983335416669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45996.983335416669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45996.983335416669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45996.983335416669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45996.983335416669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45996.983335416669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45996.983335416669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45996.983335416669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45996.983335416669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45996.983335416669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45996.983335416669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45996.983335416669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45996.983335416669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45996.983335416669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45996.983335416669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45996.983335416669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45996.983335416669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45996.983335416669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45996.983335416669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45996.983335416669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45996.983335416669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45996.983335416669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45996.983335416669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45996.983335416669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45996.983335416669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45996.983335416669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45996.983335416669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45996.983335416669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45996.983335416669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45996.983335416669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45996.983335416669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45996.983335416669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45996.983335416669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45996.983335416669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45996.983335416669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45996.983335416669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45996.983335416669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45996.983335416669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45996.983335416669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45996.983335416669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45996.983335416669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45996.983335416669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45996.983335416669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45996.983335416669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45996.983335416669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45996.983335416669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45996.983335416669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45996.983335416669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45996.983335416669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45996.983335416669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45996.983335416669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45996.983335416669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45996.983335416669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45996.983335416669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45996.983335416669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45996.983335416669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45996.983335416669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45996.983335416669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45996.983335416669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45996.983335416669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45996.983335416669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45996.983335416669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45996.983335416669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45996.983335416669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45996.983335416669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45996.983335416669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45996.983335416669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45996.983335416669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45996.983335416669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45996.983335416669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45996.983335416669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45996.983335416669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45996.983335416669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45996.983335416669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45996.983335416669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45996.983335416669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45996.983335416669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45996.983335416669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45996.983335416669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45996.983335416669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45996.983335416669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45996.983335416669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45996.983335416669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45996.983335416669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45996.983335416669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45996.983335416669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45996.983335416669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45996.983335416669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45996.983335416669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45996.983335416669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45996.983335416669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45996.983335416669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45996.983335416669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45996.983335416669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45996.983335416669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45996.983335416669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45996.983335416669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45996.983335416669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45996.983335416669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45996.983335416669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45996.983335416669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45996.983335416669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45996.983335416669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45996.983335416669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45996.983335416669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45996.983335416669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45996.983335416669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45996.983335416669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45996.983335416669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45996.983335416669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45996.983335416669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45996.983335416669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45996.983335416669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45996.983335416669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45996.983335416669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45996.983335416669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45996.983335416669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45996.983335416669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45996.983335416669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45996.983335416669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45996.983335416669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45996.983335416669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45996.983335416669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45996.983335416669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45996.983335416669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45996.983335416669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45996.983335416669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45996.983335416669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45996.983335416669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45996.983335416669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45996.983335416669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45996.983335416669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45996.983335416669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45996.983335416669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45996.983335416669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45996.983335416669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45996.983335416669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45996.983335416669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45996.983335416669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45996.983335416669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45996.983335416669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45996.983335416669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45996.983335416669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45996.983335416669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45996.983335416669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45996.983335416669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45996.983335416669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45996.983335416669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45996.983335416669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45996.983335416669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45996.983335416669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45996.983335416669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45996.983335416669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45996.983335416669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45996.983335416669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45996.983335416669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45996.983335416669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45996.983335416669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45996.983335416669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45996.983335416669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45996.983335416669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45996.983335416669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45996.983335416669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45996.983335416669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45996.983335416669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45996.983335416669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45996.983335416669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45996.983335416669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45996.983335416669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45996.983335416669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45996.983335416669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45996.983335416669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45996.983335416669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45996.983335416669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45996.983335416669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45996.983335416669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45996.983335416669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45996.983335416669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45996.983335416669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45996.983335416669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45996.983335416669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45996.983335416669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45996.983335416669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45996.983335416669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45996.983335416669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45996.983335416669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45996.983335416669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45996.983335416669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45996.983335416669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45996.983335416669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45996.983335416669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45996.983335416669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45996.983335416669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45996.983335416669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45996.983335416669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45996.983335416669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45996.983335416669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45996.983335416669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45996.983335416669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45996.983335416669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45996.983335416669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45996.983335416669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45996.983335416669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45996.983335416669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45996.983335416669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45996.983335416669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45996.983335416669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45996.983335416669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45996.983335416669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45996.983335416669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45996.983335416669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45996.983335416669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45996.983335416669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45996.983335416669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45996.983335416669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45996.983335416669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45996.983335416669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45996.983335416669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45996.983335416669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45996.983335416669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45996.983335416669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45996.983335416669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45996.983335416669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45996.983335416669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45996.983335416669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45996.983335416669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45996.983335416669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45996.983335416669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45996.983335416669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45996.983335416669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45996.983335416669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45996.983335416669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45996.983335416669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45996.983335416669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45996.983335416669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45996.983335416669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45996.983335416669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45996.983335416669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45996.983335416669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45996.983335416669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45996.983335416669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45996.983335416669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45996.983335416669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45996.983335416669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45996.983335416669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45996.983335416669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45996.983335416669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45996.983335416669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45996.983335416669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45996.983335416669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45996.983335416669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45996.983335416669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45996.983335416669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45996.983335416669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45996.983335416669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45996.983335416669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45996.983335416669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45996.983335416669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45996.983335416669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45996.983335416669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45996.983335416669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45996.983335416669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45996.983335416669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45996.983335416669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45996.983335416669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45996.983335416669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45996.983335416669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45996.983335416669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45996.983335416669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45996.983335416669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45996.983335416669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45996.983335416669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45996.983335416669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45996.983335416669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45996.983335416669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45996.983335416669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45996.983335416669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45996.983335416669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45996.983335416669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45996.983335416669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45996.983335416669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45996.983335416669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45996.983335416669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45996.983335416669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45996.983335416669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45996.983335416669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45996.983335416669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45996.983335416669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45996.983335416669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45996.983335416669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45996.983335416669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45996.983335416669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45996.983335416669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45996.983335416669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45996.983335416669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45996.983335416669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45996.983335416669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45996.983335416669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45996.983335416669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45996.983335416669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45996.983335416669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45996.983335416669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45996.983335416669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45996.983335416669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45996.983335416669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45996.983335416669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45996.983335416669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45996.983335416669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45996.983335416669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45996.983335416669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45996.983335416669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45996.983335416669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45996.983335416669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45996.983335416669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45996.983335416669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45996.983335416669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45996.983335416669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45996.983335416669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45996.983335416669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45996.983335416669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45996.983335416669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45996.983335416669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45996.983335416669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45996.983335416669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45996.983335416669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45996.983335416669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45996.983335416669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45996.983335416669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45996.983335416669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45996.983335416669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45996.983335416669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45996.983335416669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45996.983335416669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45996.983335416669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45996.983335416669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45996.983335416669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45996.983335416669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45996.983335416669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45996.983335416669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45996.983335416669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45996.983335416669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45996.983335416669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45996.983335416669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45996.983335416669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45996.983335416669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45996.983335416669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45996.983335416669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45996.983335416669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45996.983335416669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45996.983335416669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45996.983335416669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45996.983335416669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45996.983335416669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45996.983335416669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45996.983335416669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45996.983335416669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45996.983335416669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45996.983335416669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45996.983335416669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45996.983335416669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45996.983335416669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45996.983335416669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45996.983335416669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45996.983335416669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45996.983335416669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45996.983335416669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45996.983335416669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45996.983335416669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45996.983335416669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45996.983335416669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45996.983335416669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45996.983335416669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45996.983335416669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45996.983335416669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45996.983335416669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45996.983335416669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45996.983335416669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45996.983335416669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45996.983335416669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45996.983335416669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45996.983335416669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45996.983335416669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45996.983335416669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45996.983335416669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45996.983335416669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45996.983335416669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45996.983335416669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45996.983335416669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45996.983335416669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45996.983335416669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45996.983335416669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45996.983335416669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45996.983335416669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45996.983335416669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45996.983335416669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45996.983335416669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45996.983335416669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45996.983335416669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45996.983335416669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45996.983335416669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45996.983335416669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45996.983335416669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45996.983335416669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45996.983335416669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45996.983335416669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45996.983335416669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45996.983335416669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45996.983335416669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45996.983335416669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45996.983335416669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45996.983335416669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45996.983335416669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45996.983335416669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45996.983335416669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45996.983335416669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45996.983335416669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45996.983335416669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45996.983335416669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45996.983335416669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45996.983335416669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45996.983335416669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45996.983335416669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45996.983335416669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45996.983335416669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45996.983335416669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45996.983335416669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45996.983335416669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45996.983335416669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45996.983335416669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45996.983335416669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45996.983335416669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45996.983335416669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45996.983335416669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45996.983335416669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45996.983335416669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45996.983335416669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45996.983335416669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45996.983335416669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45996.983335416669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45996.983335416669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45996.983335416669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45996.983335416669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45996.983335416669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45996.983335416669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45996.983335416669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45996.983335416669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45996.983335416669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45996.983335416669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45996.983335416669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45996.983335416669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45996.983335416669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45996.983335416669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45996.983335416669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45996.983335416669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45996.983335416669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45996.983335416669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45996.983335416669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45996.983335416669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45996.983335416669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45996.983335416669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45996.983335416669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45996.983335416669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45996.983335416669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45996.983335416669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45996.983335416669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45996.983335416669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45996.983335416669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45996.983335416669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45996.983335416669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45996.983335416669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45996.983335416669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45996.983335416669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45996.983335416669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45996.983335416669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45996.983335416669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45996.983335416669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45996.983335416669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45996.983335416669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45996.983335416669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45996.983335416669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45996.983335416669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45996.983335416669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45996.983335416669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45996.983335416669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45996.983335416669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45996.983335416669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45996.983335416669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45996.983335416669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45996.983335416669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45996.983335416669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45996.983335416669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45996.983335416669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45996.983335416669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45996.983335416669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45996.983335416669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45996.983335416669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45996.983335416669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45996.983335416669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45996.983335416669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45996.983335416669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45996.983335416669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45996.983335416669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45996.983335416669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45996.983335416669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45996.983335416669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45996.983335416669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45996.983335416669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45996.983335416669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45996.983335416669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45996.983335416669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45996.983335416669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45996.983335416669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45996.983335416669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45996.983335416669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45996.983335416669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45996.983335416669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45996.983335416669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45996.983335416669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45996.983335416669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45996.983335416669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45996.983335416669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45996.983335416669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45996.983335416669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45996.983335416669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45996.983335416669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45996.983335416669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45996.983335416669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45996.983335416669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45996.983335416669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45996.983335416669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45996.983335416669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45996.983335416669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45996.983335416669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45996.983335416669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45996.983335416669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45996.983335416669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45996.983335416669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45996.983335416669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45996.983335416669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45996.983335416669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45996.983335416669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45996.983335416669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45996.983335416669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45996.983335416669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45996.983335416669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45996.983335416669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45996.983335416669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45996.983335416669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45996.983335416669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45996.983335416669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45996.983335416669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45996.983335416669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45996.983335416669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45996.983335416669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45996.983335416669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45996.983335416669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45996.983335416669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45996.983335416669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45996.983335416669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45996.983335416669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45996.983335416669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45996.983335416669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45996.983335416669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45996.983335416669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45996.983335416669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45996.983335416669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45996.983335416669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45996.983335416669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45996.983335416669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45996.983335416669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45996.983335416669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45996.983335416669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45996.983335416669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45996.983335416669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45996.983335416669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45996.983335416669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45996.983335416669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45996.983335416669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45996.983335416669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45996.983335416669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45996.983335416669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45996.983335416669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45996.983335416669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45996.983335416669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45996.983335416669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45996.983335416669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45996.983335416669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45996.983335416669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45996.983335416669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45996.983335416669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45996.983335416669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45996.983335416669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45996.983335416669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45996.983335416669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45996.983335416669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45996.983335416669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45996.983335416669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45996.983335416669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45996.983335416669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45996.983335416669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45996.983335416669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45996.983335416669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45996.983335416669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45996.983335416669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45996.983335416669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45996.983335416669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45996.983335416669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45996.983335416669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45996.983335416669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45996.983335416669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45996.983335416669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45996.983335416669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45996.983335416669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45996.983335416669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45996.983335416669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45996.983335416669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45996.983335416669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45996.983335416669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45996.983335416669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45996.983335416669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45996.983335416669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45996.983335416669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45996.983335416669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45996.983335416669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45996.983335416669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45996.983335416669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45996.983335416669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45996.983335416669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45996.983335416669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45996.983335416669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45996.983335416669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45996.983335416669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45996.983335416669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45996.983335416669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45996.983335416669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45996.983335416669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45996.983335416669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45996.983335416669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45996.983335416669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45996.983335416669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45996.983335416669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45996.983335416669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45996.983335416669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45996.983335416669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45996.983335416669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45996.983335416669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45996.983335416669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45996.983335416669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45996.983335416669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45996.983335416669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45996.983335416669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45996.983335416669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45996.983335416669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45996.983335416669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45996.983335416669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45996.983335416669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45996.983335416669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45996.983335416669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45996.983335416669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45996.983335416669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45996.983335416669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45996.983335416669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45996.983335416669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45996.983335416669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45996.983335416669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45996.983335416669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45996.983335416669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45996.983335416669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45996.983335416669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45996.983335416669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45996.983335416669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45996.983335416669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45996.983335416669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45996.983335416669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45996.983335416669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45996.983335416669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45996.983335416669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45996.983335416669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45996.983335416669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45996.983335416669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45996.983335416669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45996.983335416669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45996.983335416669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45996.983335416669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45996.983335416669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45996.983335416669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45996.983335416669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45996.983335416669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45996.983335416669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45996.983335416669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45996.983335416669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45996.983335416669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45996.983335416669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45996.983335416669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45996.983335416669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45996.983335416669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45996.983335416669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45996.983335416669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45996.983335416669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45996.983335416669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45996.983335416669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45996.983335416669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45996.983335416669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45996.983335416669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45996.983335416669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45996.983335416669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45996.983335416669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45996.983335416669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45996.983335416669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45996.983335416669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45996.983335416669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45996.983335416669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45996.983335416669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45996.983335416669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45996.983335416669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45996.983335416669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45996.983335416669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45996.983335416669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45996.983335416669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45996.983335416669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45996.983335416669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45996.983335416669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45996.983335416669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45996.983335416669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45996.983335416669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45996.983335416669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45996.983335416669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45996.983335416669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45996.983335416669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45996.983335416669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45996.983335416669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45996.983335416669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45996.983335416669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45996.983335416669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45996.983335416669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45996.983335416669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45996.983335416669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45996.983335416669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45996.983335416669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45996.983335416669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45996.983335416669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45996.983335416669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45996.983335416669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45996.983335416669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45996.983335416669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45996.983335416669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45996.983335416669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45996.983335416669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45996.983335416669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45996.983335416669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45996.983335416669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45996.983335416669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3"/>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293.50261782407324</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9" ca="1" si="0">IFERROR(NOW()-F3,"")</f>
        <v>0.14791875000082655</v>
      </c>
      <c r="H3" s="91">
        <v>45996.825706018521</v>
      </c>
      <c r="I3" s="108" t="str">
        <f>IFERROR(VLOOKUP(D3,DB!A:F,6,0),"")</f>
        <v>Generator-SG</v>
      </c>
      <c r="J3" s="108" t="str">
        <f>IFERROR(VLOOKUP(D3,DB!A:G,7,0),"")</f>
        <v>Dead</v>
      </c>
      <c r="K3" s="93" t="s">
        <v>39119</v>
      </c>
      <c r="L3" s="87" t="str">
        <f>IFERROR(VLOOKUP(D3,DB!A:I,9,0),"")</f>
        <v>Latis</v>
      </c>
    </row>
    <row r="4" spans="1:16" ht="15" customHeight="1">
      <c r="A4" s="108"/>
      <c r="B4" s="108" t="str">
        <f>IFERROR(VLOOKUP(D4,DB!A:K,11,0),"")</f>
        <v/>
      </c>
      <c r="C4" s="89"/>
      <c r="D4" s="87"/>
      <c r="E4" s="90"/>
      <c r="F4" s="91"/>
      <c r="G4" s="92">
        <f t="shared" ca="1" si="0"/>
        <v>45996.983335416669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45996.983335416669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45996.983335416669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45996.983335416669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45996.983335416669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45996.983335416669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ref="G10:G73" ca="1" si="1">IFERROR(NOW()-F10,"")</f>
        <v>45996.983335416669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45996.983335416669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45996.983335416669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45996.983335416669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45996.983335416669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45996.983335416669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45996.983335416669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45996.983335416669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45996.983335416669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45996.983335416669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45996.983335416669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45996.983335416669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45996.983335416669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45996.983335416669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45996.983335416669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45996.983335416669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45996.983335416669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45996.983335416669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45996.983335416669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45996.983335416669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45996.983335416669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45996.983335416669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45996.983335416669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45996.983335416669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45996.983335416669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45996.983335416669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45996.983335416669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45996.983335416669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45996.983335416669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45996.983335416669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45996.983335416669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45996.983335416669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45996.983335416669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45996.983335416669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45996.983335416669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45996.983335416669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45996.983335416669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45996.983335416669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45996.983335416669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45996.983335416669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45996.983335416669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45996.983335416669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45996.983335416669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45996.983335416669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45996.983335416669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45996.983335416669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45996.983335416669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45996.983335416669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45996.983335416669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45996.983335416669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45996.983335416669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45996.983335416669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45996.983335416669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45996.983335416669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45996.983335416669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45996.983335416669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45996.983335416669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45996.983335416669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45996.983335416669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45996.983335416669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45996.983335416669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45996.983335416669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45996.983335416669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45996.983335416669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ref="G74:G137" ca="1" si="2">IFERROR(NOW()-F74,"")</f>
        <v>45996.983335416669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45996.983335416669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45996.983335416669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45996.983335416669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45996.983335416669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45996.983335416669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45996.983335416669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45996.983335416669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45996.983335416669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45996.983335416669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45996.983335416669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45996.983335416669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45996.983335416669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45996.983335416669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45996.983335416669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45996.983335416669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45996.983335416669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45996.983335416669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45996.983335416669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45996.983335416669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45996.983335416669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45996.983335416669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45996.983335416669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45996.983335416669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45996.983335416669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45996.983335416669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45996.983335416669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45996.983335416669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45996.983335416669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45996.983335416669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45996.983335416669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45996.983335416669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45996.983335416669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45996.983335416669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45996.983335416669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45996.983335416669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45996.983335416669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45996.983335416669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45996.983335416669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45996.983335416669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45996.983335416669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45996.983335416669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45996.983335416669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45996.983335416669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45996.983335416669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45996.983335416669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45996.983335416669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45996.983335416669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45996.983335416669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45996.983335416669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45996.983335416669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45996.983335416669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45996.983335416669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45996.983335416669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45996.983335416669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45996.983335416669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45996.983335416669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45996.983335416669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45996.983335416669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45996.983335416669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45996.983335416669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45996.983335416669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45996.983335416669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45996.983335416669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ref="G138:G183" ca="1" si="3">IFERROR(NOW()-F138,"")</f>
        <v>45996.983335416669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45996.983335416669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45996.983335416669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45996.983335416669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45996.983335416669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45996.983335416669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45996.983335416669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45996.983335416669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45996.983335416669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45996.983335416669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45996.983335416669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45996.983335416669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45996.983335416669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45996.983335416669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45996.983335416669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45996.983335416669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45996.983335416669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45996.983335416669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45996.983335416669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45996.983335416669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45996.983335416669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45996.983335416669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45996.983335416669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45996.983335416669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45996.983335416669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45996.983335416669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45996.983335416669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45996.983335416669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45996.983335416669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45996.983335416669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45996.983335416669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45996.983335416669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45996.983335416669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45996.983335416669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45996.983335416669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45996.983335416669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45996.983335416669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45996.983335416669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45996.983335416669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45996.983335416669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45996.983335416669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45996.983335416669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45996.983335416669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45996.983335416669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45996.983335416669</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45996.983335416669</v>
      </c>
      <c r="H183" s="91"/>
      <c r="I183" s="108" t="str">
        <f>IFERROR(VLOOKUP(D183,DB!A:F,6,0),"")</f>
        <v/>
      </c>
      <c r="J183" s="108" t="str">
        <f>IFERROR(VLOOKUP(D183,DB!A:G,7,0),"")</f>
        <v/>
      </c>
      <c r="K183" s="93"/>
      <c r="L183" s="87" t="str">
        <f>IFERROR(VLOOKUP(D183,DB!A:I,9,0),"")</f>
        <v/>
      </c>
    </row>
  </sheetData>
  <dataValidations count="2">
    <dataValidation allowBlank="1" showInputMessage="1" showErrorMessage="1" sqref="E1" xr:uid="{A4F81451-56CC-4543-9497-104C4E44EE4B}"/>
    <dataValidation type="list" allowBlank="1" showInputMessage="1" showErrorMessage="1" sqref="E2:E1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A6" sqref="A6:X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105.15127523148112</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70.794458101852797</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48.322224305557029</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15.610036805555865</v>
      </c>
      <c r="H5" s="133">
        <v>45981.360798611109</v>
      </c>
      <c r="I5" s="104" t="str">
        <f>IFERROR(VLOOKUP(D5,DB!A:F,6,0),"")</f>
        <v>SCECO</v>
      </c>
      <c r="J5" s="104" t="str">
        <f>IFERROR(VLOOKUP(D5,DB!A:G,7,0),"")</f>
        <v>Dead</v>
      </c>
      <c r="K5" s="104" t="s">
        <v>39127</v>
      </c>
      <c r="L5" s="104" t="str">
        <f>IFERROR(VLOOKUP(D5,DB!A:I,9,0),"")</f>
        <v>Latis</v>
      </c>
    </row>
    <row r="6" spans="1:13">
      <c r="A6" s="37"/>
      <c r="B6" s="37" t="str">
        <f>IFERROR(VLOOKUP(D6,DB!A:K,11,0),"")</f>
        <v/>
      </c>
      <c r="C6" s="37"/>
      <c r="D6" s="37"/>
      <c r="E6" s="37"/>
      <c r="F6" s="38"/>
      <c r="G6" s="132">
        <f t="shared" ref="G6:G19" ca="1" si="2">IFERROR(NOW()-F6,"")</f>
        <v>45996.983335416669</v>
      </c>
      <c r="H6" s="38"/>
      <c r="I6" s="37" t="str">
        <f>IFERROR(VLOOKUP(D6,DB!A:F,6,0),"")</f>
        <v/>
      </c>
      <c r="J6" s="37" t="str">
        <f>IFERROR(VLOOKUP(D6,DB!A:G,7,0),"")</f>
        <v/>
      </c>
      <c r="K6" s="37"/>
      <c r="L6" s="37" t="str">
        <f>IFERROR(VLOOKUP(D6,DB!A:I,9,0),"")</f>
        <v/>
      </c>
    </row>
    <row r="7" spans="1:13">
      <c r="A7" s="37"/>
      <c r="B7" s="37" t="str">
        <f>IFERROR(VLOOKUP(D7,DB!A:K,11,0),"")</f>
        <v/>
      </c>
      <c r="C7" s="37"/>
      <c r="D7" s="155"/>
      <c r="E7" s="37"/>
      <c r="F7" s="38"/>
      <c r="G7" s="132">
        <f t="shared" ca="1" si="2"/>
        <v>45996.983335416669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45996.983335416669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45996.983335416669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45996.983335416669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45996.983335416669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45996.983335416669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45996.983335416669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45996.983335416669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45996.983335416669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45996.983335416669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45996.983335416669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45996.983335416669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45996.983335416669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45996.983335416669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45996.983335416669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45996.983335416669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45996.983335416669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45996.983335416669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45996.983335416669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45996.983335416669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45996.983335416669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45996.983335416669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45996.983335416669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45996.983335416669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45996.983335416669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45996.983335416669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45996.983335416669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45996.983335416669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45996.983335416669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45996.983335416669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45996.983335416669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45996.983335416669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45996.983335416669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45996.983335416669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45996.983335416669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45996.983335416669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45996.983335416669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45996.983335416669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45996.983335416669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45996.983335416669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45996.983335416669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45996.983335416669</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45996.983335416669</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45996.983335069446</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45996.983335069446</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45996.983335069446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45996.983335069446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45996.983335069446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45996.983335069446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45996.983335069446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45996.983335069446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45996.983335069446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45996.983335069446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45996.983335069446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45996.983335069446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45996.983335069446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45996.983335069446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45996.983335069446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45996.983335069446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45996.983335069446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45996.983335069446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45996.983335069446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45996.983335069446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45996.983335069446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45996.983335069446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45996.983335069446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45996.983335069446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45996.983335069446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45996.983335069446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45996.983335069446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45996.983335069446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45996.983335069446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45996.983335069446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45996.983335069446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45996.983335069446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45996.983335069446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45996.983335069446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45996.983335069446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45996.983335069446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45996.983335069446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45996.983335069446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45996.983335069446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45996.983335069446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45996.983335069446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45996.983335069446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45996.983335069446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45996.983335069446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45996.983335069446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45996.983335069446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45996.983335069446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45996.983335069446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45996.983335069446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45996.983335069446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45996.983335069446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45996.983335069446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45996.983335069446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45996.983335069446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45996.983335069446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45996.983335069446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45996.983335069446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45996.983335069446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45996.983335069446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45996.983335069446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45996.983335069446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45996.983335069446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45996.983335069446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45996.983335069446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45996.983335069446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45996.983335069446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45996.983335069446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45996.983335069446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45996.983335069446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45996.983335069446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45996.983335069446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45996.983335069446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45996.983335069446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45996.983335069446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45996.983335069446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45996.983335069446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45996.983335069446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45996.983335069446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45996.983335069446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45996.983335069446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45996.983335069446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45996.983335069446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45996.983335069446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45996.983335069446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45996.983335069446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45996.983335069446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45996.983335069446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45996.983335069446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45996.983335069446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45996.983335069446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45996.983335069446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45996.983335069446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45996.983335069446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45996.983335069446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45996.983335069446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45996.983335069446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45996.983335069446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45996.983335069446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45996.983335069446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45996.983335069446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45996.983335069446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45996.983335069446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45996.983335069446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45996.983335069446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45996.983335069446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45996.983335069446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45996.983335069446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45996.983335069446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45996.983335069446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45996.983335069446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45996.983335069446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45996.983335069446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45996.983335069446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45996.983335069446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45996.983335069446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45996.983335069446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45996.983335069446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45996.983335069446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45996.983335069446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45996.983335069446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45996.983335069446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45996.983335069446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45996.983335069446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45996.983335069446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45996.983335069446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45996.983335069446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45996.983335069446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45996.983335069446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45996.983335069446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45996.983335069446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45996.983335069446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45996.983335069446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45996.983335069446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45996.983335069446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45996.983335069446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45996.983335069446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45996.983335069446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45996.983335069446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45996.983335069446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45996.983335069446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45996.983335069446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45996.983335069446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45996.983335069446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45996.983335069446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45996.983335069446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45996.983335069446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45996.983335069446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45996.983335069446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45996.983335069446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45996.983335069446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45996.983335069446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45996.983335069446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45996.983335069446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45996.983335069446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45996.983335069446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45996.983335069446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45996.983335069446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45996.983335069446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45996.983335069446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45996.983335069446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45996.983335069446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45996.983335069446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45996.983335069446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45996.983335069446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45996.983335069446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45996.983335069446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45996.983335069446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45996.983335069446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45996.983335069446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45996.983335069446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45996.983335069446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45996.983335069446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45996.983335069446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45996.983335069446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45996.983335069446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45996.983335069446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45996.983335069446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45996.983335069446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45996.983335069446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45996.983335069446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45996.983335069446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45996.983335069446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45996.983335069446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45996.983335069446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45996.983335069446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45996.983335069446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45996.983335069446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45996.983335069446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45996.983335069446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45996.983335069446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45996.983335069446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45996.983335069446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45996.983335069446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45996.983335069446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45996.983335069446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45996.983335069446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45996.983335069446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45996.983335069446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45996.983335069446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45996.983335069446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45996.983335069446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45996.983335069446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45996.983335069446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45996.983335069446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45996.983335069446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45996.983335069446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45996.983335069446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45996.983335069446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45996.983335069446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45996.983335069446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45996.983335069446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45996.983335069446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45996.983335069446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45996.983335069446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45996.983335069446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45996.983335069446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45996.983335069446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45996.983335069446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45996.983335069446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45996.983335069446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45996.983335069446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45996.983335069446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45996.983335069446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45996.983335069446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45996.983335069446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45996.983335069446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45996.983335069446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45996.983335069446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45996.983335069446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45996.983335069446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45996.983335069446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45996.983335069446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45996.983335069446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45996.983335069446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45996.983335069446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45996.983335069446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45996.983335069446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45996.983335069446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45996.983335069446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45996.983335069446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45996.983335069446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45996.983335069446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45996.983335069446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45996.983335069446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45996.983335069446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45996.983335069446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45996.983335069446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45996.983335069446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45996.983335069446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45996.983335069446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45996.983335069446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45996.983335069446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45996.983335069446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45996.983335069446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45996.983335069446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45996.983335069446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45996.983335069446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45996.983335069446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45996.983335069446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45996.983335069446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45996.983335069446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45996.983335069446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45996.983335069446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45996.983335069446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45996.983335069446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45996.983335069446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45996.983335069446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45996.983335069446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45996.983335069446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45996.983335069446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45996.983335069446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45996.983335069446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45996.983335069446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45996.983335069446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45996.983335069446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45996.983335069446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45996.983335069446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45996.983335069446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45996.983335069446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45996.983335069446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45996.983335069446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45996.983335069446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45996.983335069446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45996.983335069446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45996.983335069446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45996.983335069446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45996.983335069446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45996.983335069446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45996.983335069446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45996.983335069446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45996.983335069446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45996.983335069446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45996.983335069446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45996.983335069446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45996.983335069446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45996.983335069446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45996.983335069446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45996.983335069446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45996.983335069446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45996.983335069446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45996.983335069446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45996.983335069446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45996.983335069446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45996.983335069446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45996.983335069446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45996.983335069446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45996.983335069446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45996.983335069446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45996.983335069446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45996.983335069446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45996.983335069446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45996.983335069446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45996.983335069446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45996.983335069446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45996.983335069446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45996.983335069446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45996.983335069446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45996.983335069446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45996.983335069446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45996.983335069446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45996.983335069446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45996.983335069446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45996.983335069446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45996.983335069446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45996.983335069446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45996.983335069446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45996.983335069446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45996.983335069446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45996.983335069446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45996.983335069446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45996.983335069446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45996.983335069446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45996.983335069446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45996.983335069446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45996.983335069446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45996.983335069446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45996.983335069446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45996.983335069446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45996.983335069446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45996.983335069446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45996.983335069446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45996.983335069446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45996.983335069446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45996.983335069446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45996.983335069446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45996.983335069446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45996.983335069446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45996.983335069446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45996.983335069446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45996.983335069446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45996.983335069446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45996.983335069446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45996.983335069446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45996.983335069446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45996.983335069446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45996.983335069446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45996.983335069446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45996.983335069446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45996.983335069446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45996.983335069446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45996.983335069446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45996.983335069446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45996.983335069446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45996.983335069446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45996.983335069446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45996.983335069446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45996.983335069446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45996.983335069446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45996.983335069446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45996.983335069446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45996.983335069446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45996.983335069446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45996.983335069446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45996.983335069446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45996.983335069446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45996.983335069446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45996.983335069446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45996.983335069446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45996.983335069446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45996.983335069446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45996.983335069446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45996.983335069446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45996.983335069446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45996.983335069446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45996.983335069446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45996.983335069446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45996.983335069446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45996.983335069446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45996.983335069446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45996.983335069446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45996.983335069446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45996.983335069446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45996.983335069446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45996.983335069446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45996.983335069446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45996.983335069446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45996.983335069446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45996.983335069446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45996.983335069446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45996.983335069446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45996.983335069446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45996.983335069446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45996.983335069446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45996.983335069446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45996.983335069446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45996.983335069446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45996.983335069446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45996.983335069446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45996.983335069446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45996.983335069446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45996.983335069446</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45996.983335069446</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45996.983335069446</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45996.983335069446</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45996.983335069446</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2025-12-05T20:38:02Z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